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uis-miguel.soler\Desktop\"/>
    </mc:Choice>
  </mc:AlternateContent>
  <xr:revisionPtr revIDLastSave="0" documentId="13_ncr:1_{EF91ED69-2C60-4666-985A-E7F1C03C4D7C}" xr6:coauthVersionLast="46" xr6:coauthVersionMax="47" xr10:uidLastSave="{00000000-0000-0000-0000-000000000000}"/>
  <bookViews>
    <workbookView xWindow="-110" yWindow="-110" windowWidth="19420" windowHeight="10420" activeTab="1" xr2:uid="{00000000-000D-0000-FFFF-FFFF00000000}"/>
  </bookViews>
  <sheets>
    <sheet name="INSTRUCCIONES DE USO" sheetId="2" r:id="rId1"/>
    <sheet name="INGENIERÍA DE MENÚ" sheetId="1" r:id="rId2"/>
  </sheets>
  <definedNames>
    <definedName name="_xlnm.Print_Area" localSheetId="1">'INGENIERÍA DE MENÚ'!$A$1:$N$109</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3" i="1" l="1"/>
  <c r="I103" i="1"/>
  <c r="H103" i="1"/>
  <c r="G103" i="1"/>
  <c r="C57" i="1"/>
  <c r="C58" i="1"/>
  <c r="C59" i="1"/>
  <c r="C56" i="1"/>
  <c r="F21" i="1"/>
  <c r="I21" i="1" s="1"/>
  <c r="H21" i="1" l="1"/>
  <c r="G82" i="1" l="1"/>
  <c r="G77" i="1"/>
  <c r="C82" i="1"/>
  <c r="C77" i="1"/>
  <c r="E35" i="1"/>
  <c r="F24" i="1"/>
  <c r="F23" i="1"/>
  <c r="F22" i="1"/>
  <c r="C31" i="1"/>
  <c r="E39" i="1" l="1"/>
  <c r="C49" i="1"/>
  <c r="I24" i="1"/>
  <c r="H23" i="1"/>
  <c r="C33" i="1" s="1"/>
  <c r="I23" i="1"/>
  <c r="H22" i="1"/>
  <c r="C32" i="1" s="1"/>
  <c r="I22" i="1"/>
  <c r="C46" i="1"/>
  <c r="H24" i="1"/>
  <c r="C34" i="1" s="1"/>
  <c r="C48" i="1"/>
  <c r="C47" i="1"/>
  <c r="C35" i="1" l="1"/>
  <c r="E38" i="1" s="1"/>
  <c r="F38" i="1" s="1"/>
  <c r="E46" i="1" s="1"/>
  <c r="F47" i="1" l="1"/>
  <c r="F46" i="1"/>
  <c r="F49" i="1"/>
  <c r="F48" i="1"/>
</calcChain>
</file>

<file path=xl/sharedStrings.xml><?xml version="1.0" encoding="utf-8"?>
<sst xmlns="http://schemas.openxmlformats.org/spreadsheetml/2006/main" count="181" uniqueCount="120">
  <si>
    <t>INGIENERIA DE MENÚS ( RENTABILIDAD Y POPULARIDAD) EN 7 PASOS</t>
  </si>
  <si>
    <t>Es una técnica que se utiliza para conocer el desempeño de cada plato de tu carta con respecto al resto de platos, estableciendo que los platos que sean más rentables, también sean los que más se venden (los más populares). Con ello, el objetivo es maximizar la rentabilidad de tu negocio. Con el manejo de esta técnica, puedes influenciar a tus clientes para que compren lo que mejor te convenga y generar mayores beneficios.</t>
  </si>
  <si>
    <t>COMO?</t>
  </si>
  <si>
    <r>
      <rPr>
        <b/>
        <sz val="12"/>
        <color theme="1"/>
        <rFont val="Arial"/>
        <family val="2"/>
      </rPr>
      <t>1.-</t>
    </r>
    <r>
      <rPr>
        <sz val="12"/>
        <color theme="1"/>
        <rFont val="Arial"/>
        <family val="2"/>
      </rPr>
      <t xml:space="preserve"> TEN CUANTIFICADOS TODOS TUS PLATOS, ES DECIR (SABER CUÁNTO BENEFICIO TE GENERA CADA UNO.)</t>
    </r>
  </si>
  <si>
    <t>PRECIO DE VENTA-PRECIO DE COSTO=BENEFICIO</t>
  </si>
  <si>
    <t>2.- UTILIZA LA INFORMACIÓN QUE TE DA TU TPV (PERO CENTRATE EN LOS SIGUIENTES DATOS)</t>
  </si>
  <si>
    <t xml:space="preserve"> </t>
  </si>
  <si>
    <t>*</t>
  </si>
  <si>
    <t>PRECIO DE VENTA PLATO</t>
  </si>
  <si>
    <t>PRECIO COSTO PLATO</t>
  </si>
  <si>
    <t>MARGEN CONTRIBUTIVO DE CADA PLATO</t>
  </si>
  <si>
    <t>Nº DE CADA PLATO VENDIDO</t>
  </si>
  <si>
    <t>3.- CON ÉSTA INFORMACION QUE TE DA TU TPV AHORA PODEMOS CALCULAR EL MARGEN DE UTILIDAD TOTAL DE CADA PLATO:</t>
  </si>
  <si>
    <t>EJEMPLO:</t>
  </si>
  <si>
    <t>NOMBRE</t>
  </si>
  <si>
    <t>PRECIO DE VENTA SUGERIDO</t>
  </si>
  <si>
    <t>COSTO</t>
  </si>
  <si>
    <t xml:space="preserve">MARGEN </t>
  </si>
  <si>
    <t>Nº DE CADA</t>
  </si>
  <si>
    <t>MARGEN</t>
  </si>
  <si>
    <t>% MARGEN UTILIDAD</t>
  </si>
  <si>
    <t>DE</t>
  </si>
  <si>
    <t>DE CADA</t>
  </si>
  <si>
    <t>PLATO</t>
  </si>
  <si>
    <t>UNITARIO</t>
  </si>
  <si>
    <t>VENDIDO</t>
  </si>
  <si>
    <t>TOTAL</t>
  </si>
  <si>
    <t>SPAGUETTI NAPOLITANA</t>
  </si>
  <si>
    <t>POLLO ASADO</t>
  </si>
  <si>
    <t>HAMBURGUESA</t>
  </si>
  <si>
    <t>PIZZA</t>
  </si>
  <si>
    <t>4.- Y AHORA CON ÉSTOS DATOS PODEMOS CALCULAR EL PROMEDIO DE UTILIDAD DE NUESTRA VENTA:</t>
  </si>
  <si>
    <t>MARGEN DE UTILIDAD TOTAL</t>
  </si>
  <si>
    <t>TOTAL:</t>
  </si>
  <si>
    <r>
      <rPr>
        <b/>
        <sz val="12"/>
        <color theme="1"/>
        <rFont val="Arial"/>
        <family val="2"/>
      </rPr>
      <t>5.-</t>
    </r>
    <r>
      <rPr>
        <sz val="12"/>
        <color theme="1"/>
        <rFont val="Arial"/>
        <family val="2"/>
      </rPr>
      <t xml:space="preserve"> CON EL PROMEDIO DE MARGEN CONTRIBUTIVO, YA PODEMOS ANALIZAR LA RENTABILIDAD DE CADA PLATO Y VER SI ES ALTA O BAJA.</t>
    </r>
  </si>
  <si>
    <t>PROMEDIO</t>
  </si>
  <si>
    <t>RENTABILIDAD</t>
  </si>
  <si>
    <t>6.- AHORA VAMOS A ANALIZAR LA OTRA VARIABLE IMPORTANTE DENTRO DE LA INGIENERÍA DE MENÚS QUE ES LA POPULARIDAD, QUE ATENDIENDO AL EJEMPLO ANTERIOR SERÍA QUE LOS 4 PLATOS QUE HEMOS VENDIDO TUVIERAN LA MÁXIMA POPULARIDAD. EL MIX SERÍA:</t>
  </si>
  <si>
    <t>NOMBRE DEL PLATO</t>
  </si>
  <si>
    <t>POPULARIDAD</t>
  </si>
  <si>
    <t>TOTAL DE PLATOS DE LA CARTA</t>
  </si>
  <si>
    <t>ES DECIR …</t>
  </si>
  <si>
    <t xml:space="preserve"> 25%   X     70%  ---&gt;</t>
  </si>
  <si>
    <t>MIX IDEAL CORREGIDO</t>
  </si>
  <si>
    <r>
      <t xml:space="preserve">8.- Y YA PODEMOS CALCULAR EL % DE LA  </t>
    </r>
    <r>
      <rPr>
        <b/>
        <sz val="12"/>
        <color rgb="FFFF0000"/>
        <rFont val="Arial"/>
        <family val="2"/>
      </rPr>
      <t>POPULARIDAD</t>
    </r>
    <r>
      <rPr>
        <sz val="12"/>
        <color theme="1"/>
        <rFont val="Arial"/>
        <family val="2"/>
      </rPr>
      <t xml:space="preserve"> DE NUESTROS PLATOS... </t>
    </r>
  </si>
  <si>
    <t>POPULARIDAD =</t>
  </si>
  <si>
    <t>Nº DE UNIDADES VENDIDAS</t>
  </si>
  <si>
    <t xml:space="preserve"> X 100</t>
  </si>
  <si>
    <t>TOTAL DE UNIDADES VENDIDAS</t>
  </si>
  <si>
    <t>P=</t>
  </si>
  <si>
    <t>X100</t>
  </si>
  <si>
    <t>%</t>
  </si>
  <si>
    <t>9.- AHORA YA TENEMOS TODOS LOS DATOS PARA APLICAR LA INGIENERÍA DE MENÚS A NUESTRA CARTA DONDE SABREMOS TODO ACERCA DE NUESTROS PLATOS, Y PODEMOS APLICAR MEDIDAS PARA INCENTIVAR NUESTROS PLATOS BIEN A NIVEL DE VISTOSIDAD, CAMBIAR ALGUNA RECETA, ALGÚN INGREDIENTE, PROMOCIONAR UN PLATO, CORREGIR ALGÚN PRECIO, O INCLUSO ELIMINAR ALGUN PLATO DE NUESTRA CARTA.</t>
  </si>
  <si>
    <t>CLASIFICACION:</t>
  </si>
  <si>
    <t>CLASIFICACION</t>
  </si>
  <si>
    <t>ALTO</t>
  </si>
  <si>
    <t>ESTRELLA</t>
  </si>
  <si>
    <t>BAJO</t>
  </si>
  <si>
    <t>ENIGMA</t>
  </si>
  <si>
    <t>VACA</t>
  </si>
  <si>
    <t>PERRO</t>
  </si>
  <si>
    <t>¿QUE HACER?</t>
  </si>
  <si>
    <t>PRESTAR LA MAXIMA ATENCION Y SEGUIR ASÍ CON ELLO</t>
  </si>
  <si>
    <t>REDUCIR LOS COSTES DEL PLATO Y O AUMENTAR SU PRECIO</t>
  </si>
  <si>
    <t xml:space="preserve">VACA </t>
  </si>
  <si>
    <t>CAMBIAR PRESENTACIÓN, CAMBIAR DESCRIPCION DEL PLATO, O TIENE UN PRECIO DEMASIADO ELEVADO, INCENTIVAR SU VENTA, PROMOCIONARLO</t>
  </si>
  <si>
    <t>NI LOS PIDEN, NI SON RENTABLES LO MEJOR ES QUITARLOS Y DEJAR EL ESPACIO PARA OTRO PLATO</t>
  </si>
  <si>
    <t>10.- LA ELASTICIDAD DE PRECIOS: SABIENDO TODO ESTO DE NUESTROS PLATOS, EXISTEN MUCHAS TÉCNICAS A APLICAR SOBRE ELLOS. DESPUÉS DE CONOCER ESTOS DATOS, UNA DE LAS MÁS POPULARES EN HOSTELERÍA ES LA ELASTICIDAD… QUE ES…</t>
  </si>
  <si>
    <t>CUANDO UN ARTÍCULO DE VENTA SE VENDE MUCHÍSIMO Y ADEMÁS ES MUY RENTABLE AL APLICAR UNA SUBIDA POCO SIGNIFICATIVA EN SU PRECIO DE VENTA LOS BENEFICIOS A LA LARGA SON EXPONENCIALES…ES DECIR…EN NUESTRO EJEMPLO, SI NUESTRO PLATO ESTRELLA ES EL SPAGUETTI Y VENDEMOS 90 UNIDADES AL DÍA A UN PRECIO DE $176 PRACTICAMOS UNA SUBIDA LEVE Y QUE NO SUPONGA ELEVAR EL SEGUNDO DÍGITO SINO QUE SE QUEDE PSICOLÓGICAMENTE EN EL 170…ES DECIR 179.99 PESOS, ESTO SUPONDRÁ QUE…</t>
  </si>
  <si>
    <t>DIA</t>
  </si>
  <si>
    <t xml:space="preserve">SEMANA </t>
  </si>
  <si>
    <t>MES</t>
  </si>
  <si>
    <t>AÑO</t>
  </si>
  <si>
    <t>GANANCIAS EXTRAS</t>
  </si>
  <si>
    <t>Nº PLATOS</t>
  </si>
  <si>
    <t>PESOS GANADOS CON LA ELASTICIDAD</t>
  </si>
  <si>
    <t>GANADOS EN UN SOLO</t>
  </si>
  <si>
    <t>AÑO CON ELASTICIDAD DE PRECIO</t>
  </si>
  <si>
    <r>
      <t>Manual de uso formato: Plantilla ficha técnica</t>
    </r>
    <r>
      <rPr>
        <sz val="11"/>
        <rFont val="Calibri"/>
        <family val="2"/>
      </rPr>
      <t> </t>
    </r>
  </si>
  <si>
    <t>Este formato nos permitirá comparar diferentes platos de nuestra carta con el fin de poder tomar decisiones en cuanto a como retirar o incluir platos en la carta, siempre buscando ser lo mas eficientes y rentables posible, para este ejemplo compararemos 4 platos diferentes, pero podrían ser muchos mas, es importante entender que se deben comparar entre equivalentes es decir entradas vs entradas, fuertes vs fuertes etc. </t>
  </si>
  <si>
    <t>El formato cuenta con 7 partes:  </t>
  </si>
  <si>
    <t>1.</t>
  </si>
  <si>
    <t>Margen de utilidad</t>
  </si>
  <si>
    <t>2.</t>
  </si>
  <si>
    <t>Promedio de margen de utilidad</t>
  </si>
  <si>
    <t>3.</t>
  </si>
  <si>
    <t>Rentabilidad de cada plato </t>
  </si>
  <si>
    <t>4.</t>
  </si>
  <si>
    <t>Popularidad </t>
  </si>
  <si>
    <t>5.</t>
  </si>
  <si>
    <t>Porcentaje de popularidad de cada plato </t>
  </si>
  <si>
    <t>6.</t>
  </si>
  <si>
    <t>Clasificación de cada plato </t>
  </si>
  <si>
    <t>7.</t>
  </si>
  <si>
    <t>Elasticidad de precio</t>
  </si>
  <si>
    <r>
      <t>Margen contributivo Unitario</t>
    </r>
    <r>
      <rPr>
        <sz val="11"/>
        <color rgb="FF000000"/>
        <rFont val="Calibri"/>
        <family val="2"/>
        <scheme val="minor"/>
      </rPr>
      <t> </t>
    </r>
  </si>
  <si>
    <t xml:space="preserve">Nombre del plato: En esta celda se escribe el nombre del plato.
Precio de venta sugerido: Este precio de venta puede ser traído del formato “Costeo receta estándar” o directamente del precio de venta de la carta
Costo de cada plato: Es el resultado de restarle el margen al precio de venta, o de multiplicar por 2 el costo de las materias primas, este valor también lo encontramos en el formato “Costeo receta estándar”.
Margen de utilidad unitario: Esta es una celda auto calculada y no debe ser llenada, es el resultado de restar el costo del plato al precio de venta sugerido.
N° de cada plato vendido: Esta celda es el número de veces que se vendió el plato durante un periodo de tiempo determinado, se recomienda siempre considerar un periodo de tiempo de 3 meses o más y que sean continuos con el fin de evitar las desviaciones que se puede producir por las estacionalidades y pedidos específicos. 
Margen de utilidad total: Esta es una celda auto calculada y no debe ser llenada, es el margen que nos deja la venta de ese plato durante el tiempo que hayamos tomado en consideración.
% margen de utilidad: Esta es una celda auto calculada y no debe ser llenada, es el porcentaje sobre el precio de venta que realmente es utilidad para el negocio.
</t>
  </si>
  <si>
    <r>
      <t>Promedio de margen contributivo</t>
    </r>
    <r>
      <rPr>
        <sz val="11"/>
        <color rgb="FF000000"/>
        <rFont val="Calibri"/>
        <family val="2"/>
        <scheme val="minor"/>
      </rPr>
      <t> </t>
    </r>
  </si>
  <si>
    <r>
      <t>Rentabilidad de cada plato</t>
    </r>
    <r>
      <rPr>
        <sz val="11"/>
        <rFont val="Calibri"/>
        <family val="2"/>
      </rPr>
      <t> </t>
    </r>
  </si>
  <si>
    <r>
      <t>Popularidad</t>
    </r>
    <r>
      <rPr>
        <sz val="11"/>
        <color rgb="FF000000"/>
        <rFont val="Calibri"/>
        <family val="2"/>
        <scheme val="minor"/>
      </rPr>
      <t> </t>
    </r>
  </si>
  <si>
    <t>El paso 6 nos sirve para identificar la popularidad que debería tener cada plato en un escenario perfecto donde todos los platos se vendieran por igual. </t>
  </si>
  <si>
    <t>Nombre del plato: en esta celda se escribe el nombre de cada plato que hace parte del comparativo. </t>
  </si>
  <si>
    <t>Popularidad: Se divide el 100% (total de platos) entre el numero de platos a comparar en este ejemplo 100% / 4 platos= 25% cada uno, en el caso de tener mas platos el porcentaje disminuirá, ejemplo si tuviéramos 10 platos 100%/ 10 platos= 10% cada uno, siempre la suma de los porcentajes debe ser igual a 100%. </t>
  </si>
  <si>
    <t>En el paso 7 se aplica la ley del 70% esta ley toma en cuenta la desviación normal en el comportamiento de cualquier carta y nos dice el porcentaje mas bajo que debería venderse de cada plato, esta celda es auto calculada y no debe llenarse, es el resultado de multiplicar el porcentaje de cada plato por el 70%. </t>
  </si>
  <si>
    <r>
      <t>Porcentaje de popularidad de cada plato</t>
    </r>
    <r>
      <rPr>
        <sz val="11"/>
        <color rgb="FF000000"/>
        <rFont val="Calibri"/>
        <family val="2"/>
        <scheme val="minor"/>
      </rPr>
      <t> </t>
    </r>
  </si>
  <si>
    <t xml:space="preserve">En el paso 8 se medirá la popularidad de cada uno de nuestros platos, en cada uno de los cuadrantes vamos a asignar uno de los platos a comparar, vamos a poner el nombre del plato y luego pondremos en la parte superior de la formula el N° de cada plato vendido, y en la parte inferior el total de platos vendidos es decir la suma de todos los platos juntos, el formato automáticamente nos dará el porcentaje de popularidad, en caso de ser inferior a la ley del 70% nos dará el resultado en rojo, y en caso de ser superior en verde. </t>
  </si>
  <si>
    <r>
      <t>Clasificación de cada plato</t>
    </r>
    <r>
      <rPr>
        <sz val="11"/>
        <color rgb="FF000000"/>
        <rFont val="Calibri"/>
        <family val="2"/>
        <scheme val="minor"/>
      </rPr>
      <t> </t>
    </r>
  </si>
  <si>
    <t>En este paso teniendo en cuenta las 2 variables que ya analizamos (rentabilidad y popularidad) se clasifican todos los platos, los platos se pueden clasificar en 4 (Estrella, Enigma, Vaca, Perro) en el formato se da la explicación de que significa cada categoría. </t>
  </si>
  <si>
    <r>
      <rPr>
        <b/>
        <sz val="11"/>
        <rFont val="Calibri"/>
        <family val="2"/>
      </rPr>
      <t>Estrella:</t>
    </r>
    <r>
      <rPr>
        <sz val="11"/>
        <rFont val="Calibri"/>
        <family val="2"/>
      </rPr>
      <t xml:space="preserve"> Alta popularidad, Alta rentabilidad. </t>
    </r>
  </si>
  <si>
    <r>
      <rPr>
        <b/>
        <sz val="11"/>
        <rFont val="Calibri"/>
        <family val="2"/>
      </rPr>
      <t>Enigma:</t>
    </r>
    <r>
      <rPr>
        <sz val="11"/>
        <rFont val="Calibri"/>
        <family val="2"/>
      </rPr>
      <t xml:space="preserve"> Alta rentabilidad, Baja popularidad. </t>
    </r>
  </si>
  <si>
    <r>
      <rPr>
        <b/>
        <sz val="11"/>
        <rFont val="Calibri"/>
        <family val="2"/>
      </rPr>
      <t>Vaca:</t>
    </r>
    <r>
      <rPr>
        <sz val="11"/>
        <rFont val="Calibri"/>
        <family val="2"/>
      </rPr>
      <t xml:space="preserve"> Baja rentabilidad, Alta popularidad. </t>
    </r>
  </si>
  <si>
    <r>
      <rPr>
        <b/>
        <sz val="11"/>
        <rFont val="Calibri"/>
        <family val="2"/>
      </rPr>
      <t xml:space="preserve">Perro: </t>
    </r>
    <r>
      <rPr>
        <sz val="11"/>
        <rFont val="Calibri"/>
        <family val="2"/>
      </rPr>
      <t>Baja rentabilidad, Baja popularidad. </t>
    </r>
  </si>
  <si>
    <t xml:space="preserve">Elasticidad de precio  </t>
  </si>
  <si>
    <t>En este ejercicio podremos ver a través de un ejemplo como podemos ajustar los precios de algunos platos hacia arriba, sin afectar su percepción de cara al consumidor, lo que no disminuye las ventas, pero que en los platos mas vendidos a largo plazo pueden traer un beneficio operacional adicional, maximizando la utilidad de nuestro negocio. </t>
  </si>
  <si>
    <t>En este paso obtenemos el promedio de margen que nos deja cada unidad vendida de nuestra carta. 
Nombre del plato: en esta celda se escribe el nombre de cada plato que hace parte del comparativo. 
Margen de utilidad total: En esta celda se trae el valor que obtuvimos en el paso anterior resultado de multplicar el margen de utilidad unitario por el total de platos vendidos. 
N° de cada plato vendido: es la cantidad de unidades vendidas de cada plato en el periodo de tiempo elegido. 
Promedio margen de utilidad: esta formula se encuentra auto calculada y no debe ser llenada, es el resultado de dividir la suma de el margen contributivo de todos los platos entre el total de todos los platos comparados vendidos en este ejemplo el promedio del margen contributivo es de $111.</t>
  </si>
  <si>
    <t>MARGEN DE UTILIDAD UNITARIO</t>
  </si>
  <si>
    <t>DE UTILIDAD</t>
  </si>
  <si>
    <t>PROMEDIO MARGEN DE UTILIDAD  =</t>
  </si>
  <si>
    <t xml:space="preserve">Este paso nos permite analizar la rentabilidad de cada uno de nuestros platos comparada con el promedio para entender que platos se encuentra por encima y por debajo del promedio. 
Nombre del plato: en esta celda se escribe el nombre de cada plato que hace parte del comparativo. 
Margen de utilidad unitario: Esta es una celda auto calculada y no debe ser llenada, es el resultado de restar el costo del plato al precio de venta sugerido. 
Promedio margen de utilidad: Esta es una celda auto calculada y no debe ser llenada, es el promedio del margen contributivo de todos los platos que estamos comparando. 
Rentabilidad: Este sistema de semáforo es automático, si el plato tiene un margen por encima del promedio la celda se pintará de rojo con la leyenda “bajo” si el plato tiene un margen por encima del promedio la celda se pintará de verde con la leyenda “alto” </t>
  </si>
  <si>
    <r>
      <t xml:space="preserve">7.- AHORA VAMOS A APLICAR LA FAMOSA FÓRMULA DEL </t>
    </r>
    <r>
      <rPr>
        <b/>
        <sz val="12"/>
        <color theme="1"/>
        <rFont val="Arial"/>
        <family val="2"/>
      </rPr>
      <t>70%</t>
    </r>
    <r>
      <rPr>
        <sz val="12"/>
        <color theme="1"/>
        <rFont val="Arial"/>
        <family val="2"/>
      </rPr>
      <t>, PARA OBTENER EL ÍNDICE DE POPULARIDAD CORREGIDO, QUE EVITARÁ UN ÍNDICE DE POPULARIDAD EXCESIVAMENTE ALTO. (</t>
    </r>
    <r>
      <rPr>
        <b/>
        <sz val="12"/>
        <color theme="1"/>
        <rFont val="Arial"/>
        <family val="2"/>
      </rPr>
      <t xml:space="preserve">SE APLICA LA LEY DEL 70% </t>
    </r>
    <r>
      <rPr>
        <sz val="12"/>
        <color theme="1"/>
        <rFont val="Arial"/>
        <family val="2"/>
      </rPr>
      <t>QUE ES UNA VARIABLE UTILIZADA EN ALIMENTOS Y BEBIDAS QUE REDUCIRÁ LA MEDIA Y EVITARÁ EXCESOS DE POPULARIDAD DE PLATOS)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</si>
</sst>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0.00\ &quot;€&quot;"/>
    <numFmt numFmtId="165" formatCode="[$$-240A]#,##0"/>
  </numFmts>
  <fonts count="19" x14ac:knownFonts="1">
    <font>
      <sz val="11"/>
      <color theme="1"/>
      <name val="Calibri"/>
      <family val="2"/>
      <scheme val="minor"/>
    </font>
    <font>
      <b/>
      <sz val="20"/>
      <color theme="0"/>
      <name val="Arial"/>
      <family val="2"/>
    </font>
    <font>
      <sz val="12"/>
      <color theme="1"/>
      <name val="Arial"/>
      <family val="2"/>
    </font>
    <font>
      <b/>
      <sz val="12"/>
      <color rgb="FFFF0000"/>
      <name val="Arial"/>
      <family val="2"/>
    </font>
    <font>
      <b/>
      <sz val="12"/>
      <color theme="1"/>
      <name val="Arial"/>
      <family val="2"/>
    </font>
    <font>
      <sz val="12"/>
      <color rgb="FFFF0000"/>
      <name val="Arial"/>
      <family val="2"/>
    </font>
    <font>
      <sz val="12"/>
      <color rgb="FF0070C0"/>
      <name val="Arial"/>
      <family val="2"/>
    </font>
    <font>
      <sz val="12"/>
      <color rgb="FF00B050"/>
      <name val="Arial"/>
      <family val="2"/>
    </font>
    <font>
      <b/>
      <sz val="12"/>
      <color rgb="FF00B050"/>
      <name val="Arial"/>
      <family val="2"/>
    </font>
    <font>
      <b/>
      <sz val="12"/>
      <color theme="0"/>
      <name val="Arial"/>
      <family val="2"/>
    </font>
    <font>
      <sz val="12"/>
      <color rgb="FFE2A000"/>
      <name val="Arial"/>
      <family val="2"/>
    </font>
    <font>
      <sz val="11"/>
      <color theme="1"/>
      <name val="Calibri"/>
      <family val="2"/>
      <scheme val="minor"/>
    </font>
    <font>
      <b/>
      <sz val="12"/>
      <color rgb="FF0070C0"/>
      <name val="Arial"/>
      <family val="2"/>
    </font>
    <font>
      <b/>
      <sz val="8"/>
      <color theme="1"/>
      <name val="Arial"/>
      <family val="2"/>
    </font>
    <font>
      <b/>
      <sz val="11"/>
      <name val="Calibri"/>
      <family val="2"/>
    </font>
    <font>
      <sz val="11"/>
      <name val="Calibri"/>
      <family val="2"/>
    </font>
    <font>
      <b/>
      <sz val="11"/>
      <color rgb="FF000000"/>
      <name val="Calibri"/>
      <family val="2"/>
      <scheme val="minor"/>
    </font>
    <font>
      <sz val="11"/>
      <color rgb="FF000000"/>
      <name val="Calibri"/>
      <family val="2"/>
      <scheme val="minor"/>
    </font>
    <font>
      <b/>
      <sz val="12"/>
      <color rgb="FFE2A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E8641B"/>
        <bgColor indexed="64"/>
      </patternFill>
    </fill>
  </fills>
  <borders count="58">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right style="thin">
        <color indexed="64"/>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top style="thin">
        <color theme="2"/>
      </top>
      <bottom style="thin">
        <color indexed="64"/>
      </bottom>
      <diagonal/>
    </border>
    <border>
      <left/>
      <right style="thin">
        <color indexed="64"/>
      </right>
      <top style="thin">
        <color theme="2"/>
      </top>
      <bottom style="thin">
        <color indexed="64"/>
      </bottom>
      <diagonal/>
    </border>
    <border>
      <left style="thin">
        <color indexed="64"/>
      </left>
      <right/>
      <top style="thin">
        <color indexed="64"/>
      </top>
      <bottom style="thin">
        <color theme="2"/>
      </bottom>
      <diagonal/>
    </border>
    <border>
      <left style="thin">
        <color indexed="64"/>
      </left>
      <right/>
      <top style="thin">
        <color theme="2"/>
      </top>
      <bottom style="thin">
        <color theme="2"/>
      </bottom>
      <diagonal/>
    </border>
    <border>
      <left style="thin">
        <color indexed="64"/>
      </left>
      <right/>
      <top style="thin">
        <color theme="2"/>
      </top>
      <bottom style="thin">
        <color indexed="64"/>
      </bottom>
      <diagonal/>
    </border>
    <border>
      <left/>
      <right style="thin">
        <color theme="2"/>
      </right>
      <top style="thin">
        <color indexed="64"/>
      </top>
      <bottom style="thin">
        <color theme="2"/>
      </bottom>
      <diagonal/>
    </border>
    <border>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right/>
      <top style="thin">
        <color indexed="64"/>
      </top>
      <bottom style="thin">
        <color theme="2"/>
      </bottom>
      <diagonal/>
    </border>
    <border>
      <left/>
      <right/>
      <top style="thin">
        <color theme="2"/>
      </top>
      <bottom style="thin">
        <color indexed="64"/>
      </bottom>
      <diagonal/>
    </border>
    <border>
      <left style="thin">
        <color indexed="64"/>
      </left>
      <right/>
      <top/>
      <bottom style="thin">
        <color theme="2"/>
      </bottom>
      <diagonal/>
    </border>
    <border>
      <left style="thin">
        <color indexed="64"/>
      </left>
      <right style="thin">
        <color theme="2"/>
      </right>
      <top/>
      <bottom style="thin">
        <color theme="2"/>
      </bottom>
      <diagonal/>
    </border>
    <border>
      <left style="thin">
        <color theme="2"/>
      </left>
      <right style="thin">
        <color indexed="64"/>
      </right>
      <top/>
      <bottom style="thin">
        <color theme="2"/>
      </bottom>
      <diagonal/>
    </border>
    <border>
      <left/>
      <right/>
      <top/>
      <bottom style="thin">
        <color theme="2"/>
      </bottom>
      <diagonal/>
    </border>
    <border>
      <left/>
      <right style="thin">
        <color indexed="64"/>
      </right>
      <top/>
      <bottom style="thin">
        <color theme="2"/>
      </bottom>
      <diagonal/>
    </border>
    <border>
      <left style="thin">
        <color indexed="64"/>
      </left>
      <right style="thin">
        <color indexed="64"/>
      </right>
      <top style="thin">
        <color indexed="64"/>
      </top>
      <bottom style="thin">
        <color theme="2"/>
      </bottom>
      <diagonal/>
    </border>
    <border>
      <left style="thin">
        <color indexed="64"/>
      </left>
      <right style="thin">
        <color indexed="64"/>
      </right>
      <top style="thin">
        <color theme="2"/>
      </top>
      <bottom style="thin">
        <color theme="2"/>
      </bottom>
      <diagonal/>
    </border>
    <border>
      <left style="thin">
        <color indexed="64"/>
      </left>
      <right style="thin">
        <color indexed="64"/>
      </right>
      <top style="thin">
        <color theme="2"/>
      </top>
      <bottom style="thin">
        <color indexed="64"/>
      </bottom>
      <diagonal/>
    </border>
    <border>
      <left style="thin">
        <color indexed="64"/>
      </left>
      <right style="thin">
        <color theme="2"/>
      </right>
      <top style="thin">
        <color indexed="64"/>
      </top>
      <bottom/>
      <diagonal/>
    </border>
    <border>
      <left style="thin">
        <color indexed="64"/>
      </left>
      <right style="thin">
        <color theme="2"/>
      </right>
      <top/>
      <bottom/>
      <diagonal/>
    </border>
    <border>
      <left style="thin">
        <color indexed="64"/>
      </left>
      <right style="thin">
        <color theme="2"/>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left>
      <right/>
      <top style="thin">
        <color indexed="64"/>
      </top>
      <bottom style="thin">
        <color them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2" fontId="11" fillId="0" borderId="0" applyFont="0" applyFill="0" applyBorder="0" applyAlignment="0" applyProtection="0"/>
    <xf numFmtId="9" fontId="1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0" fontId="6" fillId="0" borderId="0" xfId="0" applyFont="1"/>
    <xf numFmtId="0" fontId="2" fillId="0" borderId="0" xfId="0" applyFont="1" applyAlignment="1">
      <alignment horizontal="right"/>
    </xf>
    <xf numFmtId="0" fontId="5" fillId="0" borderId="0" xfId="0" applyFont="1"/>
    <xf numFmtId="0" fontId="2" fillId="0" borderId="0" xfId="0" applyFont="1" applyAlignment="1">
      <alignment horizontal="center" vertical="center"/>
    </xf>
    <xf numFmtId="10" fontId="3" fillId="0" borderId="1" xfId="0" applyNumberFormat="1" applyFont="1" applyBorder="1"/>
    <xf numFmtId="0" fontId="5" fillId="0" borderId="0" xfId="0" applyFont="1" applyAlignment="1">
      <alignment horizontal="center"/>
    </xf>
    <xf numFmtId="0" fontId="2" fillId="0" borderId="0" xfId="0" applyFont="1" applyAlignment="1">
      <alignment horizontal="center"/>
    </xf>
    <xf numFmtId="0" fontId="8" fillId="0" borderId="0" xfId="0" applyFont="1"/>
    <xf numFmtId="0" fontId="9" fillId="3" borderId="0" xfId="0" applyFont="1" applyFill="1"/>
    <xf numFmtId="0" fontId="10" fillId="0" borderId="0" xfId="0" applyFont="1"/>
    <xf numFmtId="42" fontId="2" fillId="0" borderId="3" xfId="1" applyFont="1" applyBorder="1"/>
    <xf numFmtId="42" fontId="3" fillId="0" borderId="0" xfId="1" applyFont="1"/>
    <xf numFmtId="9" fontId="2" fillId="0" borderId="0" xfId="2" applyFont="1"/>
    <xf numFmtId="0" fontId="12" fillId="0" borderId="0" xfId="0" applyFont="1" applyAlignment="1">
      <alignment horizontal="center"/>
    </xf>
    <xf numFmtId="0" fontId="2" fillId="0" borderId="8" xfId="0" applyFont="1" applyBorder="1"/>
    <xf numFmtId="0" fontId="2" fillId="0" borderId="2" xfId="0" applyFont="1" applyBorder="1"/>
    <xf numFmtId="0" fontId="2" fillId="0" borderId="9" xfId="0" applyFont="1" applyBorder="1"/>
    <xf numFmtId="0" fontId="2" fillId="0" borderId="10" xfId="0" applyFont="1" applyBorder="1"/>
    <xf numFmtId="0" fontId="2" fillId="0" borderId="11" xfId="0" applyFont="1" applyBorder="1"/>
    <xf numFmtId="0" fontId="5" fillId="0" borderId="10" xfId="0" applyFont="1" applyBorder="1" applyAlignment="1">
      <alignment horizontal="right"/>
    </xf>
    <xf numFmtId="0" fontId="5" fillId="0" borderId="10" xfId="0" applyFont="1" applyBorder="1"/>
    <xf numFmtId="0" fontId="2" fillId="0" borderId="12" xfId="0" applyFont="1" applyBorder="1"/>
    <xf numFmtId="0" fontId="7" fillId="0" borderId="3" xfId="0" applyFont="1" applyBorder="1"/>
    <xf numFmtId="2" fontId="7" fillId="0" borderId="3" xfId="0" applyNumberFormat="1" applyFont="1" applyBorder="1"/>
    <xf numFmtId="2" fontId="7" fillId="0" borderId="13" xfId="0" applyNumberFormat="1" applyFont="1" applyBorder="1"/>
    <xf numFmtId="2" fontId="5" fillId="0" borderId="3" xfId="0" applyNumberFormat="1" applyFont="1" applyBorder="1"/>
    <xf numFmtId="2" fontId="5" fillId="0" borderId="13" xfId="0" applyNumberFormat="1" applyFont="1" applyBorder="1"/>
    <xf numFmtId="0" fontId="5" fillId="0" borderId="3" xfId="0" applyFont="1" applyBorder="1" applyAlignment="1">
      <alignment horizontal="center"/>
    </xf>
    <xf numFmtId="0" fontId="4" fillId="0" borderId="14" xfId="0" applyFont="1" applyBorder="1" applyAlignment="1">
      <alignment horizontal="center"/>
    </xf>
    <xf numFmtId="0" fontId="2" fillId="0" borderId="14" xfId="0" applyFont="1" applyBorder="1"/>
    <xf numFmtId="42" fontId="2" fillId="0" borderId="14" xfId="1" applyFont="1" applyBorder="1"/>
    <xf numFmtId="42" fontId="5" fillId="0" borderId="14" xfId="1" applyFont="1" applyBorder="1"/>
    <xf numFmtId="9" fontId="2" fillId="0" borderId="14" xfId="2" applyFont="1" applyBorder="1"/>
    <xf numFmtId="9" fontId="2" fillId="0" borderId="15" xfId="2" applyFont="1" applyBorder="1"/>
    <xf numFmtId="9" fontId="2" fillId="0" borderId="17" xfId="0" applyNumberFormat="1" applyFont="1" applyBorder="1"/>
    <xf numFmtId="0" fontId="2" fillId="0" borderId="18" xfId="0" applyFont="1" applyBorder="1"/>
    <xf numFmtId="0" fontId="2" fillId="0" borderId="19" xfId="0" applyFont="1" applyBorder="1"/>
    <xf numFmtId="9" fontId="2" fillId="0" borderId="20" xfId="0" applyNumberFormat="1" applyFont="1" applyBorder="1"/>
    <xf numFmtId="0" fontId="2" fillId="0" borderId="21" xfId="0" applyFont="1" applyBorder="1"/>
    <xf numFmtId="9" fontId="2" fillId="0" borderId="22" xfId="0" applyNumberFormat="1" applyFont="1" applyBorder="1"/>
    <xf numFmtId="0" fontId="2" fillId="0" borderId="23" xfId="0" applyFont="1" applyBorder="1"/>
    <xf numFmtId="0" fontId="2" fillId="0" borderId="24" xfId="0" applyFont="1" applyBorder="1"/>
    <xf numFmtId="0" fontId="2" fillId="0" borderId="34" xfId="0" applyFont="1" applyBorder="1"/>
    <xf numFmtId="0" fontId="2" fillId="0" borderId="35" xfId="0" applyFont="1" applyBorder="1"/>
    <xf numFmtId="42" fontId="2" fillId="0" borderId="27" xfId="1" applyFont="1" applyBorder="1"/>
    <xf numFmtId="164" fontId="2" fillId="0" borderId="28" xfId="0" applyNumberFormat="1" applyFont="1" applyBorder="1"/>
    <xf numFmtId="42" fontId="2" fillId="0" borderId="30" xfId="1" applyFont="1" applyBorder="1"/>
    <xf numFmtId="164" fontId="2" fillId="0" borderId="38" xfId="0" applyNumberFormat="1" applyFont="1" applyBorder="1"/>
    <xf numFmtId="0" fontId="2" fillId="0" borderId="41" xfId="0" applyFont="1" applyBorder="1"/>
    <xf numFmtId="42" fontId="2" fillId="0" borderId="42" xfId="1" applyFont="1" applyBorder="1"/>
    <xf numFmtId="164" fontId="2" fillId="0" borderId="43" xfId="0" applyNumberFormat="1" applyFont="1" applyBorder="1"/>
    <xf numFmtId="164" fontId="5" fillId="0" borderId="14" xfId="0" applyNumberFormat="1" applyFont="1" applyBorder="1"/>
    <xf numFmtId="0" fontId="2" fillId="0" borderId="14" xfId="0" applyFont="1" applyBorder="1" applyAlignment="1">
      <alignment horizontal="right"/>
    </xf>
    <xf numFmtId="164" fontId="2" fillId="0" borderId="14" xfId="0" applyNumberFormat="1" applyFont="1" applyBorder="1"/>
    <xf numFmtId="165" fontId="2" fillId="0" borderId="14" xfId="0" applyNumberFormat="1" applyFont="1" applyBorder="1"/>
    <xf numFmtId="1" fontId="2" fillId="0" borderId="14" xfId="0" applyNumberFormat="1" applyFont="1" applyBorder="1"/>
    <xf numFmtId="165" fontId="5" fillId="0" borderId="14" xfId="0" applyNumberFormat="1" applyFont="1" applyBorder="1"/>
    <xf numFmtId="0" fontId="4" fillId="0" borderId="0" xfId="0" applyFont="1"/>
    <xf numFmtId="0" fontId="14"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right"/>
    </xf>
    <xf numFmtId="0" fontId="16" fillId="0" borderId="0" xfId="0" applyFont="1"/>
    <xf numFmtId="0" fontId="0" fillId="0" borderId="0" xfId="0" applyAlignment="1">
      <alignment wrapText="1"/>
    </xf>
    <xf numFmtId="0" fontId="18" fillId="0" borderId="0" xfId="0" applyFont="1"/>
    <xf numFmtId="0" fontId="4" fillId="2" borderId="46" xfId="0" applyFont="1" applyFill="1" applyBorder="1" applyAlignment="1">
      <alignment horizontal="center"/>
    </xf>
    <xf numFmtId="0" fontId="4" fillId="2" borderId="26" xfId="0" applyFont="1" applyFill="1" applyBorder="1" applyAlignment="1">
      <alignment horizontal="center"/>
    </xf>
    <xf numFmtId="0" fontId="4" fillId="2" borderId="47" xfId="0" applyFont="1" applyFill="1" applyBorder="1" applyAlignment="1">
      <alignment horizontal="center"/>
    </xf>
    <xf numFmtId="0" fontId="4" fillId="2" borderId="28" xfId="0" applyFont="1" applyFill="1" applyBorder="1" applyAlignment="1">
      <alignment horizontal="center"/>
    </xf>
    <xf numFmtId="0" fontId="4" fillId="2" borderId="48" xfId="0" applyFont="1" applyFill="1" applyBorder="1" applyAlignment="1">
      <alignment horizontal="center"/>
    </xf>
    <xf numFmtId="0" fontId="4" fillId="2" borderId="38" xfId="0" applyFont="1" applyFill="1" applyBorder="1" applyAlignment="1">
      <alignment horizontal="center"/>
    </xf>
    <xf numFmtId="0" fontId="4" fillId="2" borderId="33" xfId="0" applyFont="1" applyFill="1" applyBorder="1" applyAlignment="1">
      <alignment horizontal="center"/>
    </xf>
    <xf numFmtId="0" fontId="4" fillId="2" borderId="39" xfId="0" applyFont="1" applyFill="1" applyBorder="1" applyAlignment="1">
      <alignment horizontal="center"/>
    </xf>
    <xf numFmtId="0" fontId="4" fillId="2" borderId="34" xfId="0" applyFont="1" applyFill="1" applyBorder="1" applyAlignment="1">
      <alignment horizontal="center"/>
    </xf>
    <xf numFmtId="0" fontId="4" fillId="2" borderId="5" xfId="0" applyFont="1" applyFill="1" applyBorder="1" applyAlignment="1">
      <alignment horizontal="center"/>
    </xf>
    <xf numFmtId="0" fontId="4" fillId="2" borderId="35" xfId="0" applyFont="1" applyFill="1" applyBorder="1" applyAlignment="1">
      <alignment horizontal="center"/>
    </xf>
    <xf numFmtId="0" fontId="4" fillId="2" borderId="40" xfId="0" applyFont="1" applyFill="1" applyBorder="1" applyAlignment="1">
      <alignment horizontal="center"/>
    </xf>
    <xf numFmtId="0" fontId="4" fillId="2" borderId="49" xfId="0" applyFont="1" applyFill="1" applyBorder="1" applyAlignment="1">
      <alignment horizontal="center" wrapText="1"/>
    </xf>
    <xf numFmtId="0" fontId="4" fillId="2" borderId="50" xfId="0" applyFont="1" applyFill="1" applyBorder="1" applyAlignment="1">
      <alignment horizontal="center" wrapText="1"/>
    </xf>
    <xf numFmtId="0" fontId="4" fillId="2" borderId="51" xfId="0" applyFont="1" applyFill="1" applyBorder="1" applyAlignment="1">
      <alignment horizontal="center" wrapText="1"/>
    </xf>
    <xf numFmtId="0" fontId="4" fillId="2" borderId="1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5" fillId="0" borderId="34" xfId="0" applyFont="1" applyBorder="1" applyAlignment="1">
      <alignment horizontal="center"/>
    </xf>
    <xf numFmtId="0" fontId="5" fillId="0" borderId="29" xfId="0" applyFont="1" applyBorder="1" applyAlignment="1">
      <alignment horizontal="center"/>
    </xf>
    <xf numFmtId="9" fontId="2" fillId="0" borderId="0" xfId="2" applyFont="1" applyBorder="1" applyAlignment="1">
      <alignment horizontal="center"/>
    </xf>
    <xf numFmtId="9" fontId="2" fillId="0" borderId="21" xfId="2" applyFont="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4" fillId="2" borderId="30" xfId="0" applyFont="1" applyFill="1" applyBorder="1" applyAlignment="1">
      <alignment horizontal="center"/>
    </xf>
    <xf numFmtId="0" fontId="4" fillId="2" borderId="38" xfId="0" applyFont="1" applyFill="1" applyBorder="1" applyAlignment="1">
      <alignment horizontal="center"/>
    </xf>
    <xf numFmtId="0" fontId="5" fillId="0" borderId="41" xfId="0" applyFont="1" applyBorder="1" applyAlignment="1">
      <alignment horizontal="center"/>
    </xf>
    <xf numFmtId="0" fontId="5" fillId="0" borderId="45" xfId="0" applyFont="1" applyBorder="1" applyAlignment="1">
      <alignment horizontal="center"/>
    </xf>
    <xf numFmtId="0" fontId="4" fillId="2" borderId="14" xfId="0" applyFont="1" applyFill="1" applyBorder="1" applyAlignment="1">
      <alignment horizontal="center"/>
    </xf>
    <xf numFmtId="0" fontId="7" fillId="0" borderId="14" xfId="0" applyFont="1" applyBorder="1" applyAlignment="1">
      <alignment horizontal="center"/>
    </xf>
    <xf numFmtId="0" fontId="5" fillId="0" borderId="14" xfId="0" applyFont="1" applyBorder="1" applyAlignment="1">
      <alignment horizontal="center"/>
    </xf>
    <xf numFmtId="0" fontId="5" fillId="0" borderId="3" xfId="0" applyFont="1" applyBorder="1" applyAlignment="1">
      <alignment horizontal="center"/>
    </xf>
    <xf numFmtId="42" fontId="2" fillId="0" borderId="44" xfId="1" applyFont="1" applyBorder="1" applyAlignment="1">
      <alignment horizontal="center" vertical="center"/>
    </xf>
    <xf numFmtId="42" fontId="2" fillId="0" borderId="5" xfId="1" applyFont="1" applyBorder="1" applyAlignment="1">
      <alignment horizontal="center" vertical="center"/>
    </xf>
    <xf numFmtId="42" fontId="2" fillId="0" borderId="40" xfId="1" applyFont="1" applyBorder="1" applyAlignment="1">
      <alignment horizontal="center" vertical="center"/>
    </xf>
    <xf numFmtId="0" fontId="5" fillId="0" borderId="35" xfId="0" applyFont="1" applyBorder="1" applyAlignment="1">
      <alignment horizontal="center"/>
    </xf>
    <xf numFmtId="0" fontId="5" fillId="0" borderId="32" xfId="0" applyFont="1" applyBorder="1" applyAlignment="1">
      <alignment horizontal="center"/>
    </xf>
    <xf numFmtId="0" fontId="2" fillId="0" borderId="0" xfId="0" applyFont="1" applyAlignment="1">
      <alignment horizontal="left" vertical="center" wrapText="1"/>
    </xf>
    <xf numFmtId="0" fontId="5" fillId="0" borderId="2" xfId="0" applyFont="1"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7" xfId="0" applyFont="1" applyBorder="1" applyAlignment="1">
      <alignment horizontal="left" vertical="center" wrapText="1"/>
    </xf>
    <xf numFmtId="0" fontId="2" fillId="0" borderId="0" xfId="0" applyFont="1" applyAlignment="1">
      <alignment horizontal="left"/>
    </xf>
    <xf numFmtId="0" fontId="4" fillId="2" borderId="36" xfId="0" applyFont="1" applyFill="1" applyBorder="1" applyAlignment="1">
      <alignment horizontal="center" wrapText="1"/>
    </xf>
    <xf numFmtId="0" fontId="4" fillId="2" borderId="54" xfId="0" applyFont="1" applyFill="1" applyBorder="1" applyAlignment="1">
      <alignment horizontal="center" wrapText="1"/>
    </xf>
    <xf numFmtId="0" fontId="4" fillId="2" borderId="6" xfId="0" applyFont="1" applyFill="1" applyBorder="1" applyAlignment="1">
      <alignment horizontal="center" wrapText="1"/>
    </xf>
    <xf numFmtId="0" fontId="4" fillId="2" borderId="4" xfId="0" applyFont="1" applyFill="1" applyBorder="1" applyAlignment="1">
      <alignment horizontal="center" wrapText="1"/>
    </xf>
    <xf numFmtId="0" fontId="4" fillId="2" borderId="37" xfId="0" applyFont="1" applyFill="1" applyBorder="1" applyAlignment="1">
      <alignment horizontal="center" wrapText="1"/>
    </xf>
    <xf numFmtId="0" fontId="4" fillId="2" borderId="31" xfId="0" applyFont="1" applyFill="1" applyBorder="1" applyAlignment="1">
      <alignment horizontal="center" wrapText="1"/>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30" xfId="0" applyFont="1" applyFill="1" applyBorder="1" applyAlignment="1">
      <alignment horizontal="center" wrapText="1"/>
    </xf>
    <xf numFmtId="0" fontId="4" fillId="2" borderId="38" xfId="0" applyFont="1" applyFill="1" applyBorder="1" applyAlignment="1">
      <alignment horizontal="center" wrapText="1"/>
    </xf>
    <xf numFmtId="0" fontId="4" fillId="2" borderId="14" xfId="0" applyFont="1" applyFill="1" applyBorder="1" applyAlignment="1">
      <alignment horizontal="center" vertical="center" wrapText="1"/>
    </xf>
    <xf numFmtId="0" fontId="5" fillId="0" borderId="0" xfId="0" applyFont="1" applyAlignment="1">
      <alignment horizontal="left"/>
    </xf>
    <xf numFmtId="0" fontId="13" fillId="0" borderId="0" xfId="0" applyFont="1" applyAlignment="1">
      <alignment horizontal="center"/>
    </xf>
    <xf numFmtId="0" fontId="4" fillId="0" borderId="0" xfId="0" applyFont="1" applyAlignment="1">
      <alignment horizont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1" fillId="3" borderId="7" xfId="0" applyFont="1" applyFill="1" applyBorder="1" applyAlignment="1">
      <alignment horizontal="center" vertical="center"/>
    </xf>
    <xf numFmtId="0" fontId="2" fillId="0" borderId="14" xfId="0" applyFont="1" applyBorder="1" applyAlignment="1">
      <alignment horizontal="center"/>
    </xf>
    <xf numFmtId="9" fontId="4" fillId="0" borderId="0" xfId="0" applyNumberFormat="1" applyFont="1" applyAlignment="1">
      <alignment horizontal="center"/>
    </xf>
  </cellXfs>
  <cellStyles count="3">
    <cellStyle name="Moneda [0]" xfId="1" builtinId="7"/>
    <cellStyle name="Normal" xfId="0" builtinId="0"/>
    <cellStyle name="Porcentaje"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8641B"/>
      <color rgb="FFE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746125</xdr:colOff>
      <xdr:row>107</xdr:row>
      <xdr:rowOff>142875</xdr:rowOff>
    </xdr:from>
    <xdr:to>
      <xdr:col>5</xdr:col>
      <xdr:colOff>261938</xdr:colOff>
      <xdr:row>119</xdr:row>
      <xdr:rowOff>7340</xdr:rowOff>
    </xdr:to>
    <xdr:pic>
      <xdr:nvPicPr>
        <xdr:cNvPr id="15" name="Imagen 14">
          <a:extLst>
            <a:ext uri="{FF2B5EF4-FFF2-40B4-BE49-F238E27FC236}">
              <a16:creationId xmlns:a16="http://schemas.microsoft.com/office/drawing/2014/main" id="{89A1F0A8-678E-47D6-9989-473A2937E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125" y="29821188"/>
          <a:ext cx="9707563" cy="2055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8</xdr:col>
      <xdr:colOff>469900</xdr:colOff>
      <xdr:row>23</xdr:row>
      <xdr:rowOff>120650</xdr:rowOff>
    </xdr:to>
    <xdr:pic>
      <xdr:nvPicPr>
        <xdr:cNvPr id="9" name="Imagen 8">
          <a:extLst>
            <a:ext uri="{FF2B5EF4-FFF2-40B4-BE49-F238E27FC236}">
              <a16:creationId xmlns:a16="http://schemas.microsoft.com/office/drawing/2014/main" id="{78099A95-FB45-4D1D-AD8A-AD2BC5A8CA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3130550"/>
          <a:ext cx="12414250" cy="177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746125</xdr:colOff>
      <xdr:row>28</xdr:row>
      <xdr:rowOff>158750</xdr:rowOff>
    </xdr:from>
    <xdr:to>
      <xdr:col>7</xdr:col>
      <xdr:colOff>136525</xdr:colOff>
      <xdr:row>43</xdr:row>
      <xdr:rowOff>69850</xdr:rowOff>
    </xdr:to>
    <xdr:pic>
      <xdr:nvPicPr>
        <xdr:cNvPr id="10" name="Imagen 9">
          <a:extLst>
            <a:ext uri="{FF2B5EF4-FFF2-40B4-BE49-F238E27FC236}">
              <a16:creationId xmlns:a16="http://schemas.microsoft.com/office/drawing/2014/main" id="{B09E73ED-FA02-45A4-B966-A26FD37607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125" y="9715500"/>
          <a:ext cx="11296650" cy="276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50</xdr:row>
      <xdr:rowOff>0</xdr:rowOff>
    </xdr:from>
    <xdr:to>
      <xdr:col>9</xdr:col>
      <xdr:colOff>469900</xdr:colOff>
      <xdr:row>60</xdr:row>
      <xdr:rowOff>133350</xdr:rowOff>
    </xdr:to>
    <xdr:pic>
      <xdr:nvPicPr>
        <xdr:cNvPr id="12" name="Imagen 11">
          <a:extLst>
            <a:ext uri="{FF2B5EF4-FFF2-40B4-BE49-F238E27FC236}">
              <a16:creationId xmlns:a16="http://schemas.microsoft.com/office/drawing/2014/main" id="{6C0E2CF9-666F-4306-A01A-68756F9D94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0100" y="15481300"/>
          <a:ext cx="13214350" cy="197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1</xdr:rowOff>
    </xdr:from>
    <xdr:to>
      <xdr:col>7</xdr:col>
      <xdr:colOff>142875</xdr:colOff>
      <xdr:row>81</xdr:row>
      <xdr:rowOff>172303</xdr:rowOff>
    </xdr:to>
    <xdr:pic>
      <xdr:nvPicPr>
        <xdr:cNvPr id="17" name="Imagen 16">
          <a:extLst>
            <a:ext uri="{FF2B5EF4-FFF2-40B4-BE49-F238E27FC236}">
              <a16:creationId xmlns:a16="http://schemas.microsoft.com/office/drawing/2014/main" id="{50CF49D1-6D71-415E-854D-DC5B3C0B18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3750" y="20812126"/>
          <a:ext cx="11255375" cy="3410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7</xdr:col>
      <xdr:colOff>142875</xdr:colOff>
      <xdr:row>103</xdr:row>
      <xdr:rowOff>139698</xdr:rowOff>
    </xdr:to>
    <xdr:pic>
      <xdr:nvPicPr>
        <xdr:cNvPr id="18" name="Imagen 17">
          <a:extLst>
            <a:ext uri="{FF2B5EF4-FFF2-40B4-BE49-F238E27FC236}">
              <a16:creationId xmlns:a16="http://schemas.microsoft.com/office/drawing/2014/main" id="{D75006B4-05B7-4BBB-B75B-55831434EC5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3750" y="26289000"/>
          <a:ext cx="11255375" cy="2997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127</xdr:row>
      <xdr:rowOff>1</xdr:rowOff>
    </xdr:from>
    <xdr:to>
      <xdr:col>5</xdr:col>
      <xdr:colOff>571500</xdr:colOff>
      <xdr:row>139</xdr:row>
      <xdr:rowOff>36109</xdr:rowOff>
    </xdr:to>
    <xdr:pic>
      <xdr:nvPicPr>
        <xdr:cNvPr id="19" name="Imagen 18">
          <a:extLst>
            <a:ext uri="{FF2B5EF4-FFF2-40B4-BE49-F238E27FC236}">
              <a16:creationId xmlns:a16="http://schemas.microsoft.com/office/drawing/2014/main" id="{1D26B80D-250D-403B-B5E7-8A07C7EF539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93750" y="34813876"/>
          <a:ext cx="10096500" cy="2322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244928</xdr:colOff>
      <xdr:row>105</xdr:row>
      <xdr:rowOff>68037</xdr:rowOff>
    </xdr:from>
    <xdr:to>
      <xdr:col>14</xdr:col>
      <xdr:colOff>81643</xdr:colOff>
      <xdr:row>107</xdr:row>
      <xdr:rowOff>142906</xdr:rowOff>
    </xdr:to>
    <xdr:pic>
      <xdr:nvPicPr>
        <xdr:cNvPr id="6" name="5 Imagen" descr="Logo_UFS_Vectorial_Negativo.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1266714" y="24914680"/>
          <a:ext cx="2122715" cy="1054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F4191-AA18-4B8D-A57A-325A3253B607}">
  <dimension ref="A2:E142"/>
  <sheetViews>
    <sheetView showGridLines="0" zoomScale="40" zoomScaleNormal="40" workbookViewId="0">
      <selection activeCell="B142" sqref="B142"/>
    </sheetView>
  </sheetViews>
  <sheetFormatPr baseColWidth="10" defaultColWidth="11.453125" defaultRowHeight="14.5" x14ac:dyDescent="0.35"/>
  <cols>
    <col min="2" max="2" width="102.26953125" customWidth="1"/>
  </cols>
  <sheetData>
    <row r="2" spans="1:2" x14ac:dyDescent="0.35">
      <c r="B2" s="61" t="s">
        <v>78</v>
      </c>
    </row>
    <row r="3" spans="1:2" ht="58" x14ac:dyDescent="0.35">
      <c r="B3" s="62" t="s">
        <v>79</v>
      </c>
    </row>
    <row r="4" spans="1:2" x14ac:dyDescent="0.35">
      <c r="B4" s="61" t="s">
        <v>80</v>
      </c>
    </row>
    <row r="5" spans="1:2" x14ac:dyDescent="0.35">
      <c r="A5" s="63" t="s">
        <v>81</v>
      </c>
      <c r="B5" s="62" t="s">
        <v>82</v>
      </c>
    </row>
    <row r="6" spans="1:2" x14ac:dyDescent="0.35">
      <c r="A6" s="63" t="s">
        <v>83</v>
      </c>
      <c r="B6" s="62" t="s">
        <v>84</v>
      </c>
    </row>
    <row r="7" spans="1:2" x14ac:dyDescent="0.35">
      <c r="A7" s="63" t="s">
        <v>85</v>
      </c>
      <c r="B7" s="62" t="s">
        <v>86</v>
      </c>
    </row>
    <row r="8" spans="1:2" x14ac:dyDescent="0.35">
      <c r="A8" s="63" t="s">
        <v>87</v>
      </c>
      <c r="B8" s="62" t="s">
        <v>88</v>
      </c>
    </row>
    <row r="9" spans="1:2" x14ac:dyDescent="0.35">
      <c r="A9" s="63" t="s">
        <v>89</v>
      </c>
      <c r="B9" s="62" t="s">
        <v>90</v>
      </c>
    </row>
    <row r="10" spans="1:2" x14ac:dyDescent="0.35">
      <c r="A10" s="63" t="s">
        <v>91</v>
      </c>
      <c r="B10" s="62" t="s">
        <v>92</v>
      </c>
    </row>
    <row r="11" spans="1:2" x14ac:dyDescent="0.35">
      <c r="A11" s="63" t="s">
        <v>93</v>
      </c>
      <c r="B11" s="62" t="s">
        <v>94</v>
      </c>
    </row>
    <row r="13" spans="1:2" x14ac:dyDescent="0.35">
      <c r="B13" s="64" t="s">
        <v>95</v>
      </c>
    </row>
    <row r="26" spans="2:5" ht="304.5" x14ac:dyDescent="0.35">
      <c r="B26" s="65" t="s">
        <v>96</v>
      </c>
      <c r="E26">
        <v>2</v>
      </c>
    </row>
    <row r="28" spans="2:5" ht="15.5" customHeight="1" x14ac:dyDescent="0.35">
      <c r="B28" s="64" t="s">
        <v>97</v>
      </c>
    </row>
    <row r="46" spans="2:2" ht="174" x14ac:dyDescent="0.35">
      <c r="B46" s="65" t="s">
        <v>114</v>
      </c>
    </row>
    <row r="48" spans="2:2" x14ac:dyDescent="0.35">
      <c r="B48" s="62"/>
    </row>
    <row r="49" spans="2:2" x14ac:dyDescent="0.35">
      <c r="B49" s="61" t="s">
        <v>98</v>
      </c>
    </row>
    <row r="62" spans="2:2" ht="203" x14ac:dyDescent="0.35">
      <c r="B62" s="65" t="s">
        <v>118</v>
      </c>
    </row>
    <row r="64" spans="2:2" x14ac:dyDescent="0.35">
      <c r="B64" s="64" t="s">
        <v>99</v>
      </c>
    </row>
    <row r="83" spans="2:2" ht="29" x14ac:dyDescent="0.35">
      <c r="B83" s="62" t="s">
        <v>100</v>
      </c>
    </row>
    <row r="84" spans="2:2" x14ac:dyDescent="0.35">
      <c r="B84" s="62" t="s">
        <v>101</v>
      </c>
    </row>
    <row r="85" spans="2:2" ht="43.5" x14ac:dyDescent="0.35">
      <c r="B85" s="62" t="s">
        <v>102</v>
      </c>
    </row>
    <row r="86" spans="2:2" ht="43.5" x14ac:dyDescent="0.35">
      <c r="B86" s="62" t="s">
        <v>103</v>
      </c>
    </row>
    <row r="88" spans="2:2" x14ac:dyDescent="0.35">
      <c r="B88" s="64" t="s">
        <v>104</v>
      </c>
    </row>
    <row r="105" spans="2:2" ht="72.5" x14ac:dyDescent="0.35">
      <c r="B105" s="65" t="s">
        <v>105</v>
      </c>
    </row>
    <row r="107" spans="2:2" x14ac:dyDescent="0.35">
      <c r="B107" s="64" t="s">
        <v>106</v>
      </c>
    </row>
    <row r="121" spans="2:2" ht="43.5" x14ac:dyDescent="0.35">
      <c r="B121" s="62" t="s">
        <v>107</v>
      </c>
    </row>
    <row r="122" spans="2:2" x14ac:dyDescent="0.35">
      <c r="B122" s="62" t="s">
        <v>108</v>
      </c>
    </row>
    <row r="123" spans="2:2" x14ac:dyDescent="0.35">
      <c r="B123" s="62" t="s">
        <v>109</v>
      </c>
    </row>
    <row r="124" spans="2:2" x14ac:dyDescent="0.35">
      <c r="B124" s="62" t="s">
        <v>110</v>
      </c>
    </row>
    <row r="125" spans="2:2" x14ac:dyDescent="0.35">
      <c r="B125" s="62" t="s">
        <v>111</v>
      </c>
    </row>
    <row r="127" spans="2:2" x14ac:dyDescent="0.35">
      <c r="B127" s="61" t="s">
        <v>112</v>
      </c>
    </row>
    <row r="141" spans="2:2" x14ac:dyDescent="0.35">
      <c r="B141" s="62"/>
    </row>
    <row r="142" spans="2:2" ht="43.5" x14ac:dyDescent="0.35">
      <c r="B142" s="62" t="s">
        <v>113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7"/>
  <sheetViews>
    <sheetView showGridLines="0" tabSelected="1" zoomScale="66" zoomScaleNormal="90" zoomScalePageLayoutView="70" workbookViewId="0">
      <selection activeCell="O99" sqref="O99"/>
    </sheetView>
  </sheetViews>
  <sheetFormatPr baseColWidth="10" defaultColWidth="11.453125" defaultRowHeight="14.5" x14ac:dyDescent="0.35"/>
  <cols>
    <col min="1" max="1" width="18.453125" customWidth="1"/>
    <col min="2" max="2" width="29" bestFit="1" customWidth="1"/>
    <col min="3" max="3" width="14.81640625" customWidth="1"/>
    <col min="4" max="4" width="3.7265625" customWidth="1"/>
    <col min="5" max="5" width="17.7265625" customWidth="1"/>
    <col min="6" max="6" width="25.453125" bestFit="1" customWidth="1"/>
    <col min="7" max="7" width="17.7265625" customWidth="1"/>
    <col min="8" max="8" width="19" customWidth="1"/>
    <col min="9" max="9" width="17" customWidth="1"/>
    <col min="10" max="10" width="14.7265625" bestFit="1" customWidth="1"/>
  </cols>
  <sheetData>
    <row r="1" spans="1:14" ht="34.5" customHeight="1" x14ac:dyDescent="0.35">
      <c r="A1" s="134" t="s">
        <v>0</v>
      </c>
      <c r="B1" s="134"/>
      <c r="C1" s="134"/>
      <c r="D1" s="134"/>
      <c r="E1" s="134"/>
      <c r="F1" s="134"/>
      <c r="G1" s="134"/>
      <c r="H1" s="134"/>
      <c r="I1" s="134"/>
      <c r="J1" s="134"/>
      <c r="K1" s="134"/>
      <c r="L1" s="134"/>
      <c r="M1" s="134"/>
      <c r="N1" s="134"/>
    </row>
    <row r="2" spans="1:14" ht="56.25" customHeight="1" x14ac:dyDescent="0.35">
      <c r="A2" s="111" t="s">
        <v>1</v>
      </c>
      <c r="B2" s="111"/>
      <c r="C2" s="111"/>
      <c r="D2" s="111"/>
      <c r="E2" s="111"/>
      <c r="F2" s="111"/>
      <c r="G2" s="111"/>
      <c r="H2" s="111"/>
      <c r="I2" s="111"/>
      <c r="J2" s="111"/>
      <c r="K2" s="111"/>
      <c r="L2" s="111"/>
      <c r="M2" s="111"/>
      <c r="N2" s="111"/>
    </row>
    <row r="3" spans="1:14" ht="15.5" x14ac:dyDescent="0.35">
      <c r="A3" s="1"/>
      <c r="B3" s="1"/>
      <c r="C3" s="1"/>
      <c r="D3" s="1"/>
      <c r="E3" s="1"/>
      <c r="F3" s="1"/>
      <c r="G3" s="1"/>
      <c r="H3" s="1"/>
      <c r="I3" s="1"/>
      <c r="J3" s="1"/>
      <c r="K3" s="1"/>
      <c r="L3" s="1"/>
      <c r="M3" s="1"/>
      <c r="N3" s="1"/>
    </row>
    <row r="4" spans="1:14" ht="15.5" x14ac:dyDescent="0.35">
      <c r="A4" s="11" t="s">
        <v>2</v>
      </c>
      <c r="B4" s="1"/>
      <c r="C4" s="1"/>
      <c r="D4" s="1"/>
      <c r="E4" s="1"/>
      <c r="F4" s="1"/>
      <c r="G4" s="1"/>
      <c r="H4" s="1"/>
      <c r="I4" s="1"/>
      <c r="J4" s="1"/>
      <c r="K4" s="1"/>
      <c r="L4" s="1"/>
      <c r="M4" s="1"/>
      <c r="N4" s="1"/>
    </row>
    <row r="5" spans="1:14" ht="15.5" x14ac:dyDescent="0.35">
      <c r="A5" s="112" t="s">
        <v>3</v>
      </c>
      <c r="B5" s="112"/>
      <c r="C5" s="112"/>
      <c r="D5" s="112"/>
      <c r="E5" s="112"/>
      <c r="F5" s="112"/>
      <c r="G5" s="112"/>
      <c r="H5" s="112"/>
      <c r="I5" s="112"/>
      <c r="J5" s="1"/>
      <c r="K5" s="1"/>
      <c r="L5" s="1"/>
      <c r="M5" s="1"/>
      <c r="N5" s="1"/>
    </row>
    <row r="6" spans="1:14" ht="15.5" x14ac:dyDescent="0.35">
      <c r="A6" s="1"/>
      <c r="B6" s="1"/>
      <c r="C6" s="1"/>
      <c r="D6" s="1"/>
      <c r="E6" s="1"/>
      <c r="F6" s="1"/>
      <c r="G6" s="1"/>
      <c r="H6" s="1"/>
      <c r="I6" s="1"/>
      <c r="J6" s="1"/>
      <c r="K6" s="1"/>
      <c r="L6" s="1"/>
      <c r="M6" s="1"/>
      <c r="N6" s="1"/>
    </row>
    <row r="7" spans="1:14" ht="15.5" x14ac:dyDescent="0.35">
      <c r="A7" s="1"/>
      <c r="B7" s="1"/>
      <c r="C7" s="66" t="s">
        <v>4</v>
      </c>
      <c r="D7" s="3"/>
      <c r="E7" s="1"/>
      <c r="F7" s="1"/>
      <c r="G7" s="1"/>
      <c r="H7" s="1"/>
      <c r="I7" s="1"/>
      <c r="J7" s="1"/>
      <c r="K7" s="1"/>
      <c r="L7" s="1"/>
      <c r="M7" s="1"/>
      <c r="N7" s="1"/>
    </row>
    <row r="8" spans="1:14" ht="15.5" x14ac:dyDescent="0.35">
      <c r="A8" s="1"/>
      <c r="B8" s="1"/>
      <c r="C8" s="1"/>
      <c r="D8" s="1"/>
      <c r="E8" s="1"/>
      <c r="F8" s="1"/>
      <c r="G8" s="1"/>
      <c r="H8" s="1"/>
      <c r="I8" s="1"/>
      <c r="J8" s="1"/>
      <c r="K8" s="1"/>
      <c r="L8" s="1"/>
      <c r="M8" s="1"/>
      <c r="N8" s="1"/>
    </row>
    <row r="9" spans="1:14" ht="15.5" x14ac:dyDescent="0.35">
      <c r="A9" s="112" t="s">
        <v>5</v>
      </c>
      <c r="B9" s="112"/>
      <c r="C9" s="112"/>
      <c r="D9" s="112"/>
      <c r="E9" s="112"/>
      <c r="F9" s="112"/>
      <c r="G9" s="112"/>
      <c r="H9" s="112"/>
      <c r="I9" s="1"/>
      <c r="J9" s="1"/>
      <c r="K9" s="1"/>
      <c r="L9" s="1"/>
      <c r="M9" s="1"/>
      <c r="N9" s="1"/>
    </row>
    <row r="10" spans="1:14" ht="15.5" x14ac:dyDescent="0.35">
      <c r="A10" s="1" t="s">
        <v>6</v>
      </c>
      <c r="B10" s="1"/>
      <c r="C10" s="1"/>
      <c r="D10" s="1"/>
      <c r="E10" s="1"/>
      <c r="F10" s="1"/>
      <c r="G10" s="1"/>
      <c r="H10" s="1"/>
      <c r="I10" s="1"/>
      <c r="J10" s="1"/>
      <c r="K10" s="1"/>
      <c r="L10" s="1"/>
      <c r="M10" s="1"/>
      <c r="N10" s="1"/>
    </row>
    <row r="11" spans="1:14" ht="15.5" x14ac:dyDescent="0.35">
      <c r="A11" s="1"/>
      <c r="B11" s="4" t="s">
        <v>7</v>
      </c>
      <c r="C11" s="66" t="s">
        <v>8</v>
      </c>
      <c r="D11" s="12"/>
      <c r="E11" s="12"/>
      <c r="F11" s="12"/>
      <c r="G11" s="1"/>
      <c r="H11" s="1"/>
      <c r="I11" s="1"/>
      <c r="J11" s="1"/>
      <c r="K11" s="1"/>
      <c r="L11" s="1"/>
      <c r="M11" s="1"/>
      <c r="N11" s="1"/>
    </row>
    <row r="12" spans="1:14" ht="15.5" x14ac:dyDescent="0.35">
      <c r="A12" s="1"/>
      <c r="B12" s="4" t="s">
        <v>7</v>
      </c>
      <c r="C12" s="66" t="s">
        <v>9</v>
      </c>
      <c r="D12" s="12"/>
      <c r="E12" s="12"/>
      <c r="F12" s="12"/>
      <c r="G12" s="1"/>
      <c r="H12" s="1"/>
      <c r="I12" s="1"/>
      <c r="J12" s="1"/>
      <c r="K12" s="1"/>
      <c r="L12" s="1"/>
      <c r="M12" s="1"/>
      <c r="N12" s="1"/>
    </row>
    <row r="13" spans="1:14" ht="15.5" x14ac:dyDescent="0.35">
      <c r="A13" s="1"/>
      <c r="B13" s="4" t="s">
        <v>7</v>
      </c>
      <c r="C13" s="66" t="s">
        <v>10</v>
      </c>
      <c r="D13" s="12"/>
      <c r="E13" s="12"/>
      <c r="F13" s="12"/>
      <c r="G13" s="1"/>
      <c r="H13" s="1"/>
      <c r="I13" s="1"/>
      <c r="J13" s="1"/>
      <c r="K13" s="1"/>
      <c r="L13" s="1"/>
      <c r="M13" s="1"/>
      <c r="N13" s="1"/>
    </row>
    <row r="14" spans="1:14" ht="15.5" x14ac:dyDescent="0.35">
      <c r="A14" s="1"/>
      <c r="B14" s="4" t="s">
        <v>7</v>
      </c>
      <c r="C14" s="66" t="s">
        <v>11</v>
      </c>
      <c r="D14" s="12"/>
      <c r="E14" s="12"/>
      <c r="F14" s="12"/>
      <c r="G14" s="1"/>
      <c r="H14" s="1"/>
      <c r="I14" s="1"/>
      <c r="J14" s="1"/>
      <c r="K14" s="1"/>
      <c r="L14" s="1"/>
      <c r="M14" s="1"/>
      <c r="N14" s="1"/>
    </row>
    <row r="15" spans="1:14" ht="15.5" x14ac:dyDescent="0.35">
      <c r="A15" s="1"/>
      <c r="B15" s="1"/>
      <c r="C15" s="1"/>
      <c r="D15" s="1"/>
      <c r="E15" s="1"/>
      <c r="F15" s="1"/>
      <c r="G15" s="1"/>
      <c r="H15" s="1"/>
      <c r="I15" s="1"/>
      <c r="J15" s="1"/>
      <c r="K15" s="1"/>
      <c r="L15" s="1"/>
      <c r="M15" s="1"/>
      <c r="N15" s="1"/>
    </row>
    <row r="16" spans="1:14" ht="15.5" x14ac:dyDescent="0.35">
      <c r="A16" s="112" t="s">
        <v>12</v>
      </c>
      <c r="B16" s="112"/>
      <c r="C16" s="112"/>
      <c r="D16" s="112"/>
      <c r="E16" s="112"/>
      <c r="F16" s="112"/>
      <c r="G16" s="112"/>
      <c r="H16" s="112"/>
      <c r="I16" s="112"/>
      <c r="J16" s="112"/>
      <c r="K16" s="1"/>
      <c r="L16" s="1"/>
      <c r="M16" s="1"/>
      <c r="N16" s="1"/>
    </row>
    <row r="17" spans="1:14" ht="15.5" x14ac:dyDescent="0.35">
      <c r="A17" s="1"/>
      <c r="B17" s="1"/>
      <c r="C17" s="1"/>
      <c r="D17" s="1"/>
      <c r="E17" s="1"/>
      <c r="F17" s="1"/>
      <c r="G17" s="1"/>
      <c r="H17" s="1"/>
      <c r="I17" s="1"/>
      <c r="J17" s="1"/>
      <c r="K17" s="1"/>
      <c r="L17" s="1"/>
      <c r="M17" s="1"/>
      <c r="N17" s="1"/>
    </row>
    <row r="18" spans="1:14" ht="15.5" x14ac:dyDescent="0.35">
      <c r="A18" s="2" t="s">
        <v>13</v>
      </c>
      <c r="B18" s="67" t="s">
        <v>14</v>
      </c>
      <c r="C18" s="79" t="s">
        <v>15</v>
      </c>
      <c r="D18" s="68"/>
      <c r="E18" s="67" t="s">
        <v>16</v>
      </c>
      <c r="F18" s="67" t="s">
        <v>17</v>
      </c>
      <c r="G18" s="67" t="s">
        <v>18</v>
      </c>
      <c r="H18" s="67" t="s">
        <v>19</v>
      </c>
      <c r="I18" s="82" t="s">
        <v>20</v>
      </c>
      <c r="J18" s="1"/>
      <c r="K18" s="1"/>
      <c r="L18" s="1"/>
      <c r="M18" s="1"/>
      <c r="N18" s="1"/>
    </row>
    <row r="19" spans="1:14" ht="15.5" x14ac:dyDescent="0.35">
      <c r="A19" s="1"/>
      <c r="B19" s="69" t="s">
        <v>21</v>
      </c>
      <c r="C19" s="80"/>
      <c r="D19" s="70"/>
      <c r="E19" s="69" t="s">
        <v>22</v>
      </c>
      <c r="F19" s="69"/>
      <c r="G19" s="69" t="s">
        <v>23</v>
      </c>
      <c r="H19" s="69"/>
      <c r="I19" s="83"/>
      <c r="J19" s="1"/>
      <c r="K19" s="1"/>
      <c r="L19" s="1"/>
      <c r="M19" s="1"/>
      <c r="N19" s="1"/>
    </row>
    <row r="20" spans="1:14" ht="15.5" x14ac:dyDescent="0.35">
      <c r="A20" s="1"/>
      <c r="B20" s="71" t="s">
        <v>23</v>
      </c>
      <c r="C20" s="81"/>
      <c r="D20" s="72"/>
      <c r="E20" s="71" t="s">
        <v>23</v>
      </c>
      <c r="F20" s="71" t="s">
        <v>24</v>
      </c>
      <c r="G20" s="71" t="s">
        <v>25</v>
      </c>
      <c r="H20" s="71" t="s">
        <v>26</v>
      </c>
      <c r="I20" s="84"/>
      <c r="J20" s="1"/>
      <c r="K20" s="1"/>
      <c r="L20" s="1"/>
      <c r="M20" s="1"/>
      <c r="N20" s="1"/>
    </row>
    <row r="21" spans="1:14" ht="15.5" x14ac:dyDescent="0.35">
      <c r="A21" s="1"/>
      <c r="B21" s="32" t="s">
        <v>27</v>
      </c>
      <c r="C21" s="57">
        <v>150</v>
      </c>
      <c r="D21" s="57"/>
      <c r="E21" s="57">
        <v>50</v>
      </c>
      <c r="F21" s="57">
        <f>C21-E21</f>
        <v>100</v>
      </c>
      <c r="G21" s="58">
        <v>90</v>
      </c>
      <c r="H21" s="59">
        <f>+G21*F21</f>
        <v>9000</v>
      </c>
      <c r="I21" s="35">
        <f>F21/C21</f>
        <v>0.66666666666666663</v>
      </c>
      <c r="J21" s="1"/>
      <c r="K21" s="1"/>
      <c r="L21" s="1"/>
      <c r="M21" s="1"/>
      <c r="N21" s="1"/>
    </row>
    <row r="22" spans="1:14" ht="15.5" x14ac:dyDescent="0.35">
      <c r="A22" s="1"/>
      <c r="B22" s="32" t="s">
        <v>28</v>
      </c>
      <c r="C22" s="57">
        <v>120</v>
      </c>
      <c r="D22" s="57"/>
      <c r="E22" s="57">
        <v>80</v>
      </c>
      <c r="F22" s="57">
        <f t="shared" ref="F22:F24" si="0">+C22-E22</f>
        <v>40</v>
      </c>
      <c r="G22" s="32">
        <v>40</v>
      </c>
      <c r="H22" s="59">
        <f t="shared" ref="H22:H24" si="1">+G22*F22</f>
        <v>1600</v>
      </c>
      <c r="I22" s="35">
        <f t="shared" ref="I22:I24" si="2">F22/C22</f>
        <v>0.33333333333333331</v>
      </c>
      <c r="J22" s="1"/>
      <c r="K22" s="1"/>
      <c r="L22" s="1"/>
      <c r="M22" s="1"/>
      <c r="N22" s="1"/>
    </row>
    <row r="23" spans="1:14" ht="15.5" x14ac:dyDescent="0.35">
      <c r="A23" s="1"/>
      <c r="B23" s="32" t="s">
        <v>29</v>
      </c>
      <c r="C23" s="57">
        <v>250</v>
      </c>
      <c r="D23" s="57"/>
      <c r="E23" s="57">
        <v>80</v>
      </c>
      <c r="F23" s="57">
        <f t="shared" si="0"/>
        <v>170</v>
      </c>
      <c r="G23" s="32">
        <v>25</v>
      </c>
      <c r="H23" s="59">
        <f t="shared" si="1"/>
        <v>4250</v>
      </c>
      <c r="I23" s="35">
        <f t="shared" si="2"/>
        <v>0.68</v>
      </c>
      <c r="J23" s="1"/>
      <c r="K23" s="1"/>
      <c r="L23" s="1"/>
      <c r="M23" s="1"/>
      <c r="N23" s="1"/>
    </row>
    <row r="24" spans="1:14" ht="15.5" x14ac:dyDescent="0.35">
      <c r="A24" s="1"/>
      <c r="B24" s="32" t="s">
        <v>30</v>
      </c>
      <c r="C24" s="57">
        <v>300</v>
      </c>
      <c r="D24" s="57"/>
      <c r="E24" s="57">
        <v>150</v>
      </c>
      <c r="F24" s="57">
        <f t="shared" si="0"/>
        <v>150</v>
      </c>
      <c r="G24" s="32">
        <v>62</v>
      </c>
      <c r="H24" s="59">
        <f t="shared" si="1"/>
        <v>9300</v>
      </c>
      <c r="I24" s="35">
        <f t="shared" si="2"/>
        <v>0.5</v>
      </c>
      <c r="J24" s="1"/>
      <c r="K24" s="1"/>
      <c r="L24" s="1"/>
      <c r="M24" s="1"/>
      <c r="N24" s="1"/>
    </row>
    <row r="25" spans="1:14" ht="15.5" x14ac:dyDescent="0.35">
      <c r="A25" s="1"/>
      <c r="B25" s="1"/>
      <c r="C25" s="1"/>
      <c r="D25" s="1"/>
      <c r="E25" s="1"/>
      <c r="F25" s="1"/>
      <c r="G25" s="1"/>
      <c r="H25" s="1"/>
      <c r="I25" s="1"/>
      <c r="J25" s="1"/>
      <c r="K25" s="1"/>
      <c r="L25" s="1"/>
      <c r="M25" s="1"/>
      <c r="N25" s="1"/>
    </row>
    <row r="26" spans="1:14" ht="15.5" x14ac:dyDescent="0.35">
      <c r="A26" s="112" t="s">
        <v>31</v>
      </c>
      <c r="B26" s="112"/>
      <c r="C26" s="112"/>
      <c r="D26" s="112"/>
      <c r="E26" s="112"/>
      <c r="F26" s="112"/>
      <c r="G26" s="112"/>
      <c r="H26" s="112"/>
      <c r="I26" s="112"/>
      <c r="J26" s="1"/>
      <c r="K26" s="1"/>
      <c r="L26" s="1"/>
      <c r="M26" s="1"/>
      <c r="N26" s="1"/>
    </row>
    <row r="27" spans="1:14" ht="15.5" x14ac:dyDescent="0.35">
      <c r="A27" s="1"/>
      <c r="B27" s="1"/>
      <c r="C27" s="1"/>
      <c r="D27" s="1"/>
      <c r="E27" s="1"/>
      <c r="F27" s="1"/>
      <c r="G27" s="1"/>
      <c r="H27" s="1"/>
      <c r="I27" s="1"/>
      <c r="J27" s="1"/>
      <c r="K27" s="1"/>
      <c r="L27" s="1"/>
      <c r="M27" s="1"/>
      <c r="N27" s="1"/>
    </row>
    <row r="28" spans="1:14" ht="15.5" x14ac:dyDescent="0.35">
      <c r="A28" s="2" t="s">
        <v>13</v>
      </c>
      <c r="B28" s="67" t="s">
        <v>14</v>
      </c>
      <c r="C28" s="113" t="s">
        <v>32</v>
      </c>
      <c r="D28" s="114"/>
      <c r="E28" s="67" t="s">
        <v>18</v>
      </c>
      <c r="F28" s="1"/>
      <c r="G28" s="1"/>
      <c r="H28" s="1"/>
      <c r="I28" s="1"/>
      <c r="J28" s="1"/>
      <c r="K28" s="1"/>
      <c r="L28" s="1"/>
      <c r="M28" s="1"/>
      <c r="N28" s="1"/>
    </row>
    <row r="29" spans="1:14" ht="15.5" x14ac:dyDescent="0.35">
      <c r="A29" s="1"/>
      <c r="B29" s="69" t="s">
        <v>21</v>
      </c>
      <c r="C29" s="115"/>
      <c r="D29" s="116"/>
      <c r="E29" s="69" t="s">
        <v>23</v>
      </c>
      <c r="F29" s="1"/>
      <c r="G29" s="1"/>
      <c r="H29" s="1"/>
      <c r="I29" s="1"/>
      <c r="J29" s="1"/>
      <c r="K29" s="1"/>
      <c r="L29" s="1"/>
      <c r="M29" s="1"/>
      <c r="N29" s="1"/>
    </row>
    <row r="30" spans="1:14" ht="15.5" x14ac:dyDescent="0.35">
      <c r="A30" s="1"/>
      <c r="B30" s="71" t="s">
        <v>23</v>
      </c>
      <c r="C30" s="117"/>
      <c r="D30" s="118"/>
      <c r="E30" s="71" t="s">
        <v>25</v>
      </c>
      <c r="F30" s="1"/>
      <c r="G30" s="1"/>
      <c r="H30" s="1"/>
      <c r="I30" s="1"/>
      <c r="J30" s="1"/>
      <c r="K30" s="1"/>
      <c r="L30" s="1"/>
      <c r="M30" s="1"/>
      <c r="N30" s="1"/>
    </row>
    <row r="31" spans="1:14" ht="15.5" x14ac:dyDescent="0.35">
      <c r="A31" s="1"/>
      <c r="B31" s="32" t="s">
        <v>27</v>
      </c>
      <c r="C31" s="34">
        <f>+H21</f>
        <v>9000</v>
      </c>
      <c r="D31" s="54"/>
      <c r="E31" s="32">
        <v>90</v>
      </c>
      <c r="F31" s="15"/>
      <c r="G31" s="1"/>
      <c r="H31" s="1"/>
      <c r="I31" s="1"/>
      <c r="J31" s="1"/>
      <c r="K31" s="1"/>
      <c r="L31" s="1"/>
      <c r="M31" s="1"/>
      <c r="N31" s="1"/>
    </row>
    <row r="32" spans="1:14" ht="15.5" x14ac:dyDescent="0.35">
      <c r="A32" s="1"/>
      <c r="B32" s="32" t="s">
        <v>28</v>
      </c>
      <c r="C32" s="34">
        <f>+H22</f>
        <v>1600</v>
      </c>
      <c r="D32" s="54"/>
      <c r="E32" s="32">
        <v>40</v>
      </c>
      <c r="F32" s="15"/>
      <c r="G32" s="1"/>
      <c r="H32" s="1"/>
      <c r="I32" s="1"/>
      <c r="J32" s="1"/>
      <c r="K32" s="1"/>
      <c r="L32" s="1"/>
      <c r="M32" s="1"/>
      <c r="N32" s="1"/>
    </row>
    <row r="33" spans="1:14" ht="15.5" x14ac:dyDescent="0.35">
      <c r="A33" s="1"/>
      <c r="B33" s="32" t="s">
        <v>29</v>
      </c>
      <c r="C33" s="34">
        <f>+H23</f>
        <v>4250</v>
      </c>
      <c r="D33" s="54"/>
      <c r="E33" s="32">
        <v>25</v>
      </c>
      <c r="F33" s="15"/>
      <c r="G33" s="1"/>
      <c r="H33" s="1"/>
      <c r="I33" s="1"/>
      <c r="J33" s="1"/>
      <c r="K33" s="1"/>
      <c r="L33" s="1"/>
      <c r="M33" s="1"/>
      <c r="N33" s="1"/>
    </row>
    <row r="34" spans="1:14" ht="15.5" x14ac:dyDescent="0.35">
      <c r="A34" s="1"/>
      <c r="B34" s="32" t="s">
        <v>30</v>
      </c>
      <c r="C34" s="34">
        <f>+H24</f>
        <v>9300</v>
      </c>
      <c r="D34" s="54"/>
      <c r="E34" s="32">
        <v>62</v>
      </c>
      <c r="F34" s="15"/>
      <c r="G34" s="1"/>
      <c r="H34" s="1"/>
      <c r="I34" s="1"/>
      <c r="J34" s="1"/>
      <c r="K34" s="1"/>
      <c r="L34" s="1"/>
      <c r="M34" s="1"/>
      <c r="N34" s="1"/>
    </row>
    <row r="35" spans="1:14" ht="15.5" x14ac:dyDescent="0.35">
      <c r="A35" s="1"/>
      <c r="B35" s="55" t="s">
        <v>33</v>
      </c>
      <c r="C35" s="33">
        <f>+C34+C33+C32+C31</f>
        <v>24150</v>
      </c>
      <c r="D35" s="56"/>
      <c r="E35" s="32">
        <f>+E34+E33+E32+E31</f>
        <v>217</v>
      </c>
      <c r="F35" s="1"/>
      <c r="G35" s="1"/>
      <c r="H35" s="1"/>
      <c r="I35" s="1"/>
      <c r="J35" s="1"/>
      <c r="K35" s="1"/>
      <c r="L35" s="1"/>
      <c r="M35" s="1"/>
      <c r="N35" s="1"/>
    </row>
    <row r="36" spans="1:14" ht="15.5" x14ac:dyDescent="0.35">
      <c r="A36" s="1"/>
      <c r="B36" s="1"/>
      <c r="C36" s="1"/>
      <c r="D36" s="1"/>
      <c r="E36" s="1"/>
      <c r="F36" s="1"/>
      <c r="G36" s="1"/>
      <c r="H36" s="1"/>
      <c r="I36" s="1"/>
      <c r="J36" s="1"/>
      <c r="K36" s="1"/>
      <c r="L36" s="1"/>
      <c r="M36" s="1"/>
      <c r="N36" s="1"/>
    </row>
    <row r="37" spans="1:14" ht="15.5" x14ac:dyDescent="0.35">
      <c r="A37" s="1"/>
      <c r="B37" s="1"/>
      <c r="C37" s="1"/>
      <c r="D37" s="1"/>
      <c r="E37" s="1"/>
      <c r="F37" s="1"/>
      <c r="G37" s="1"/>
      <c r="H37" s="1"/>
      <c r="I37" s="1"/>
      <c r="J37" s="1"/>
      <c r="K37" s="1"/>
      <c r="L37" s="1"/>
      <c r="M37" s="1"/>
      <c r="N37" s="1"/>
    </row>
    <row r="38" spans="1:14" ht="16" thickBot="1" x14ac:dyDescent="0.4">
      <c r="A38" s="2" t="s">
        <v>117</v>
      </c>
      <c r="B38" s="1"/>
      <c r="C38" s="1"/>
      <c r="D38" s="1"/>
      <c r="E38" s="13">
        <f>+C35</f>
        <v>24150</v>
      </c>
      <c r="F38" s="14">
        <f>+E38/E39</f>
        <v>111.29032258064517</v>
      </c>
      <c r="G38" s="1"/>
      <c r="H38" s="1"/>
      <c r="I38" s="1"/>
      <c r="J38" s="1"/>
      <c r="K38" s="1"/>
      <c r="L38" s="1"/>
      <c r="M38" s="1"/>
      <c r="N38" s="1"/>
    </row>
    <row r="39" spans="1:14" ht="15.5" x14ac:dyDescent="0.35">
      <c r="A39" s="1"/>
      <c r="B39" s="1"/>
      <c r="C39" s="1"/>
      <c r="D39" s="1"/>
      <c r="E39" s="1">
        <f>+E35</f>
        <v>217</v>
      </c>
      <c r="F39" s="1"/>
      <c r="G39" s="1"/>
      <c r="H39" s="1"/>
      <c r="I39" s="1"/>
      <c r="J39" s="1"/>
      <c r="K39" s="1"/>
      <c r="L39" s="1"/>
      <c r="M39" s="1"/>
      <c r="N39" s="1"/>
    </row>
    <row r="40" spans="1:14" ht="15.5" x14ac:dyDescent="0.35">
      <c r="A40" s="1"/>
      <c r="B40" s="1"/>
      <c r="C40" s="1"/>
      <c r="D40" s="1"/>
      <c r="E40" s="1"/>
      <c r="F40" s="1"/>
      <c r="G40" s="1"/>
      <c r="H40" s="1"/>
      <c r="I40" s="1"/>
      <c r="J40" s="1"/>
      <c r="K40" s="1"/>
      <c r="L40" s="1"/>
      <c r="M40" s="1"/>
      <c r="N40" s="1"/>
    </row>
    <row r="41" spans="1:14" ht="15.5" x14ac:dyDescent="0.35">
      <c r="A41" s="112" t="s">
        <v>34</v>
      </c>
      <c r="B41" s="112"/>
      <c r="C41" s="112"/>
      <c r="D41" s="112"/>
      <c r="E41" s="112"/>
      <c r="F41" s="112"/>
      <c r="G41" s="112"/>
      <c r="H41" s="112"/>
      <c r="I41" s="112"/>
      <c r="J41" s="112"/>
      <c r="K41" s="112"/>
      <c r="L41" s="1"/>
      <c r="M41" s="1"/>
      <c r="N41" s="1"/>
    </row>
    <row r="42" spans="1:14" ht="15.5" x14ac:dyDescent="0.35">
      <c r="A42" s="1"/>
      <c r="B42" s="1"/>
      <c r="C42" s="1"/>
      <c r="D42" s="1"/>
      <c r="E42" s="1"/>
      <c r="F42" s="1"/>
      <c r="G42" s="1"/>
      <c r="H42" s="1"/>
      <c r="I42" s="1"/>
      <c r="J42" s="1"/>
      <c r="K42" s="1"/>
      <c r="L42" s="1"/>
      <c r="M42" s="1"/>
      <c r="N42" s="1"/>
    </row>
    <row r="43" spans="1:14" ht="15.5" x14ac:dyDescent="0.35">
      <c r="A43" s="1"/>
      <c r="B43" s="73" t="s">
        <v>14</v>
      </c>
      <c r="C43" s="119" t="s">
        <v>115</v>
      </c>
      <c r="D43" s="120"/>
      <c r="E43" s="74" t="s">
        <v>35</v>
      </c>
      <c r="F43" s="89"/>
      <c r="G43" s="90"/>
      <c r="H43" s="1"/>
      <c r="I43" s="1"/>
      <c r="J43" s="1"/>
      <c r="K43" s="1"/>
      <c r="L43" s="1"/>
      <c r="M43" s="1"/>
      <c r="N43" s="1"/>
    </row>
    <row r="44" spans="1:14" ht="15.5" x14ac:dyDescent="0.35">
      <c r="A44" s="1"/>
      <c r="B44" s="75" t="s">
        <v>21</v>
      </c>
      <c r="C44" s="121"/>
      <c r="D44" s="122"/>
      <c r="E44" s="76" t="s">
        <v>19</v>
      </c>
      <c r="F44" s="91" t="s">
        <v>36</v>
      </c>
      <c r="G44" s="92"/>
      <c r="H44" s="1"/>
      <c r="I44" s="1"/>
      <c r="J44" s="1"/>
      <c r="K44" s="1"/>
      <c r="L44" s="1"/>
      <c r="M44" s="1"/>
      <c r="N44" s="1"/>
    </row>
    <row r="45" spans="1:14" ht="15.5" x14ac:dyDescent="0.35">
      <c r="A45" s="1"/>
      <c r="B45" s="77" t="s">
        <v>23</v>
      </c>
      <c r="C45" s="123"/>
      <c r="D45" s="124"/>
      <c r="E45" s="78" t="s">
        <v>116</v>
      </c>
      <c r="F45" s="93"/>
      <c r="G45" s="94"/>
      <c r="H45" s="1"/>
      <c r="I45" s="1"/>
      <c r="J45" s="1"/>
      <c r="K45" s="1"/>
      <c r="L45" s="1"/>
      <c r="M45" s="1"/>
      <c r="N45" s="1"/>
    </row>
    <row r="46" spans="1:14" ht="15.5" x14ac:dyDescent="0.35">
      <c r="A46" s="1"/>
      <c r="B46" s="51" t="s">
        <v>27</v>
      </c>
      <c r="C46" s="52">
        <f>+F21</f>
        <v>100</v>
      </c>
      <c r="D46" s="53"/>
      <c r="E46" s="101">
        <f>+F38</f>
        <v>111.29032258064517</v>
      </c>
      <c r="F46" s="95" t="str">
        <f>IF($E$46&gt;C46,"BAJA","ALTA")</f>
        <v>BAJA</v>
      </c>
      <c r="G46" s="96"/>
      <c r="H46" s="1"/>
      <c r="I46" s="1"/>
      <c r="J46" s="1"/>
      <c r="K46" s="1"/>
      <c r="L46" s="1"/>
      <c r="M46" s="1"/>
      <c r="N46" s="1"/>
    </row>
    <row r="47" spans="1:14" ht="15.5" x14ac:dyDescent="0.35">
      <c r="A47" s="1"/>
      <c r="B47" s="45" t="s">
        <v>28</v>
      </c>
      <c r="C47" s="47">
        <f>+F22</f>
        <v>40</v>
      </c>
      <c r="D47" s="48"/>
      <c r="E47" s="102"/>
      <c r="F47" s="85" t="str">
        <f t="shared" ref="F47:F48" si="3">IF($E$46&gt;C47,"BAJA","ALTA")</f>
        <v>BAJA</v>
      </c>
      <c r="G47" s="86"/>
      <c r="H47" s="1"/>
      <c r="I47" s="1"/>
      <c r="J47" s="1"/>
      <c r="K47" s="1"/>
      <c r="L47" s="1"/>
      <c r="M47" s="1"/>
      <c r="N47" s="1"/>
    </row>
    <row r="48" spans="1:14" ht="15.5" x14ac:dyDescent="0.35">
      <c r="A48" s="1"/>
      <c r="B48" s="45" t="s">
        <v>29</v>
      </c>
      <c r="C48" s="47">
        <f>+F23</f>
        <v>170</v>
      </c>
      <c r="D48" s="48"/>
      <c r="E48" s="102"/>
      <c r="F48" s="85" t="str">
        <f t="shared" si="3"/>
        <v>ALTA</v>
      </c>
      <c r="G48" s="86"/>
      <c r="H48" s="1"/>
      <c r="I48" s="1"/>
      <c r="J48" s="1"/>
      <c r="K48" s="1"/>
      <c r="L48" s="1"/>
      <c r="M48" s="1"/>
      <c r="N48" s="1"/>
    </row>
    <row r="49" spans="1:14" ht="15.5" x14ac:dyDescent="0.35">
      <c r="A49" s="1"/>
      <c r="B49" s="46" t="s">
        <v>30</v>
      </c>
      <c r="C49" s="49">
        <f>+F24</f>
        <v>150</v>
      </c>
      <c r="D49" s="50"/>
      <c r="E49" s="103"/>
      <c r="F49" s="104" t="str">
        <f>IF($E$46&gt;C49,"BAJA","ALTA")</f>
        <v>ALTA</v>
      </c>
      <c r="G49" s="105"/>
      <c r="H49" s="1"/>
      <c r="I49" s="1"/>
      <c r="J49" s="1"/>
      <c r="K49" s="1"/>
      <c r="L49" s="1"/>
      <c r="M49" s="1"/>
      <c r="N49" s="1"/>
    </row>
    <row r="50" spans="1:14" ht="15.5" x14ac:dyDescent="0.35">
      <c r="A50" s="1"/>
      <c r="B50" s="1"/>
      <c r="C50" s="1"/>
      <c r="D50" s="1"/>
      <c r="E50" s="6"/>
      <c r="F50" s="1"/>
      <c r="G50" s="1"/>
      <c r="H50" s="1"/>
      <c r="I50" s="1"/>
      <c r="J50" s="1"/>
      <c r="K50" s="1"/>
      <c r="L50" s="1"/>
      <c r="M50" s="1"/>
      <c r="N50" s="1"/>
    </row>
    <row r="51" spans="1:14" ht="38.25" customHeight="1" x14ac:dyDescent="0.35">
      <c r="A51" s="106" t="s">
        <v>37</v>
      </c>
      <c r="B51" s="106"/>
      <c r="C51" s="106"/>
      <c r="D51" s="106"/>
      <c r="E51" s="106"/>
      <c r="F51" s="106"/>
      <c r="G51" s="106"/>
      <c r="H51" s="106"/>
      <c r="I51" s="106"/>
      <c r="J51" s="106"/>
      <c r="K51" s="106"/>
      <c r="L51" s="1"/>
      <c r="M51" s="1"/>
      <c r="N51" s="1"/>
    </row>
    <row r="52" spans="1:14" ht="15.5" x14ac:dyDescent="0.35">
      <c r="A52" s="1"/>
      <c r="B52" s="1"/>
      <c r="C52" s="1"/>
      <c r="D52" s="1"/>
      <c r="E52" s="1"/>
      <c r="F52" s="1"/>
      <c r="G52" s="1"/>
      <c r="H52" s="1"/>
      <c r="I52" s="1"/>
      <c r="J52" s="1"/>
      <c r="K52" s="1"/>
      <c r="L52" s="1"/>
      <c r="M52" s="1"/>
      <c r="N52" s="1"/>
    </row>
    <row r="53" spans="1:14" ht="15.5" x14ac:dyDescent="0.35">
      <c r="A53" s="1"/>
      <c r="B53" s="125" t="s">
        <v>38</v>
      </c>
      <c r="C53" s="129" t="s">
        <v>39</v>
      </c>
      <c r="D53" s="129"/>
      <c r="E53" s="129"/>
      <c r="F53" s="129"/>
      <c r="G53" s="129"/>
      <c r="H53" s="1"/>
      <c r="I53" s="1"/>
      <c r="J53" s="1"/>
      <c r="K53" s="1"/>
      <c r="L53" s="1"/>
      <c r="M53" s="1"/>
      <c r="N53" s="1"/>
    </row>
    <row r="54" spans="1:14" ht="15.5" x14ac:dyDescent="0.35">
      <c r="A54" s="1"/>
      <c r="B54" s="125"/>
      <c r="C54" s="129"/>
      <c r="D54" s="129"/>
      <c r="E54" s="129"/>
      <c r="F54" s="129"/>
      <c r="G54" s="129"/>
      <c r="H54" s="1"/>
      <c r="I54" s="1"/>
      <c r="J54" s="1"/>
      <c r="K54" s="1"/>
      <c r="L54" s="1"/>
      <c r="M54" s="1"/>
      <c r="N54" s="1"/>
    </row>
    <row r="55" spans="1:14" ht="15.5" x14ac:dyDescent="0.35">
      <c r="A55" s="1"/>
      <c r="B55" s="125"/>
      <c r="C55" s="129"/>
      <c r="D55" s="130"/>
      <c r="E55" s="130"/>
      <c r="F55" s="130"/>
      <c r="G55" s="130"/>
      <c r="H55" s="1"/>
      <c r="I55" s="1"/>
      <c r="J55" s="1"/>
      <c r="K55" s="1"/>
      <c r="L55" s="1"/>
      <c r="M55" s="1"/>
      <c r="N55" s="1"/>
    </row>
    <row r="56" spans="1:14" ht="15.5" x14ac:dyDescent="0.35">
      <c r="A56" s="1"/>
      <c r="B56" s="32" t="s">
        <v>27</v>
      </c>
      <c r="C56" s="36">
        <f>100%/4</f>
        <v>0.25</v>
      </c>
      <c r="D56" s="37"/>
      <c r="E56" s="38"/>
      <c r="F56" s="38"/>
      <c r="G56" s="39"/>
      <c r="H56" s="1"/>
      <c r="I56" s="1"/>
      <c r="J56" s="1"/>
      <c r="K56" s="1"/>
      <c r="L56" s="1"/>
      <c r="M56" s="1"/>
      <c r="N56" s="1"/>
    </row>
    <row r="57" spans="1:14" ht="15.5" x14ac:dyDescent="0.35">
      <c r="A57" s="1"/>
      <c r="B57" s="32" t="s">
        <v>28</v>
      </c>
      <c r="C57" s="36">
        <f t="shared" ref="C57:C59" si="4">100%/4</f>
        <v>0.25</v>
      </c>
      <c r="D57" s="40"/>
      <c r="E57" s="87">
        <v>1</v>
      </c>
      <c r="F57" s="87"/>
      <c r="G57" s="88"/>
      <c r="H57" s="1"/>
      <c r="I57" s="1"/>
      <c r="J57" s="1"/>
      <c r="K57" s="1"/>
      <c r="L57" s="1"/>
      <c r="M57" s="1"/>
      <c r="N57" s="1"/>
    </row>
    <row r="58" spans="1:14" ht="15.5" x14ac:dyDescent="0.35">
      <c r="A58" s="1"/>
      <c r="B58" s="32" t="s">
        <v>29</v>
      </c>
      <c r="C58" s="36">
        <f t="shared" si="4"/>
        <v>0.25</v>
      </c>
      <c r="D58" s="40"/>
      <c r="E58" s="1"/>
      <c r="F58" s="9" t="s">
        <v>40</v>
      </c>
      <c r="G58" s="41"/>
      <c r="H58" s="1"/>
      <c r="I58" s="1"/>
      <c r="J58" s="1"/>
      <c r="K58" s="1"/>
      <c r="L58" s="1"/>
      <c r="M58" s="1"/>
      <c r="N58" s="1"/>
    </row>
    <row r="59" spans="1:14" ht="15.5" x14ac:dyDescent="0.35">
      <c r="A59" s="1"/>
      <c r="B59" s="32" t="s">
        <v>30</v>
      </c>
      <c r="C59" s="36">
        <f t="shared" si="4"/>
        <v>0.25</v>
      </c>
      <c r="D59" s="42"/>
      <c r="E59" s="43"/>
      <c r="F59" s="43"/>
      <c r="G59" s="44"/>
      <c r="H59" s="1"/>
      <c r="I59" s="1"/>
      <c r="J59" s="1"/>
      <c r="K59" s="1"/>
      <c r="L59" s="1"/>
      <c r="M59" s="1"/>
      <c r="N59" s="1"/>
    </row>
    <row r="60" spans="1:14" ht="15.5" x14ac:dyDescent="0.35">
      <c r="A60" s="1"/>
      <c r="B60" s="1"/>
      <c r="C60" s="1"/>
      <c r="D60" s="1"/>
      <c r="E60" s="1"/>
      <c r="F60" s="1"/>
      <c r="G60" s="1"/>
      <c r="H60" s="1"/>
      <c r="I60" s="1"/>
      <c r="J60" s="1"/>
      <c r="K60" s="1"/>
      <c r="L60" s="1"/>
      <c r="M60" s="1"/>
      <c r="N60" s="1"/>
    </row>
    <row r="61" spans="1:14" ht="48.75" customHeight="1" x14ac:dyDescent="0.35">
      <c r="A61" s="106" t="s">
        <v>119</v>
      </c>
      <c r="B61" s="106"/>
      <c r="C61" s="106"/>
      <c r="D61" s="106"/>
      <c r="E61" s="106"/>
      <c r="F61" s="106"/>
      <c r="G61" s="106"/>
      <c r="H61" s="106"/>
      <c r="I61" s="106"/>
      <c r="J61" s="106"/>
      <c r="K61" s="106"/>
      <c r="L61" s="1"/>
      <c r="M61" s="1"/>
      <c r="N61" s="1"/>
    </row>
    <row r="62" spans="1:14" ht="15.5" x14ac:dyDescent="0.35">
      <c r="A62" s="1"/>
      <c r="B62" s="1"/>
      <c r="C62" s="1"/>
      <c r="D62" s="1"/>
      <c r="E62" s="1"/>
      <c r="F62" s="1"/>
      <c r="G62" s="1"/>
      <c r="H62" s="1"/>
      <c r="I62" s="1"/>
      <c r="J62" s="1"/>
      <c r="K62" s="1"/>
      <c r="L62" s="1"/>
      <c r="M62" s="1"/>
      <c r="N62" s="1"/>
    </row>
    <row r="63" spans="1:14" ht="15.5" x14ac:dyDescent="0.35">
      <c r="A63" s="1"/>
      <c r="B63" s="1"/>
      <c r="C63" s="1"/>
      <c r="D63" s="1"/>
      <c r="E63" s="1"/>
      <c r="F63" s="1"/>
      <c r="G63" s="1"/>
      <c r="H63" s="1"/>
      <c r="I63" s="1"/>
      <c r="J63" s="1"/>
      <c r="K63" s="1"/>
      <c r="L63" s="1"/>
      <c r="M63" s="1"/>
      <c r="N63" s="1"/>
    </row>
    <row r="64" spans="1:14" ht="16" thickBot="1" x14ac:dyDescent="0.4">
      <c r="A64" s="1"/>
      <c r="B64" s="1"/>
      <c r="C64" s="1"/>
      <c r="D64" s="1"/>
      <c r="E64" s="1"/>
      <c r="F64" s="1"/>
      <c r="G64" s="1"/>
      <c r="H64" s="1"/>
      <c r="I64" s="1"/>
      <c r="J64" s="1"/>
      <c r="K64" s="1"/>
      <c r="L64" s="1"/>
      <c r="M64" s="1"/>
      <c r="N64" s="1"/>
    </row>
    <row r="65" spans="1:14" ht="16" thickBot="1" x14ac:dyDescent="0.4">
      <c r="A65" s="1"/>
      <c r="B65" s="1" t="s">
        <v>41</v>
      </c>
      <c r="C65" s="136" t="s">
        <v>42</v>
      </c>
      <c r="D65" s="136"/>
      <c r="E65" s="136"/>
      <c r="F65" s="7">
        <v>0.17499999999999999</v>
      </c>
      <c r="G65" s="1" t="s">
        <v>43</v>
      </c>
      <c r="H65" s="1"/>
      <c r="I65" s="1"/>
      <c r="J65" s="1"/>
      <c r="K65" s="1"/>
      <c r="L65" s="1"/>
      <c r="M65" s="1"/>
      <c r="N65" s="1"/>
    </row>
    <row r="66" spans="1:14" ht="15.5" x14ac:dyDescent="0.35">
      <c r="A66" s="1"/>
      <c r="B66" s="1"/>
      <c r="C66" s="1"/>
      <c r="D66" s="1"/>
      <c r="E66" s="1"/>
      <c r="F66" s="1"/>
      <c r="G66" s="1"/>
      <c r="H66" s="1"/>
      <c r="I66" s="1"/>
      <c r="J66" s="1"/>
      <c r="K66" s="1"/>
      <c r="L66" s="1"/>
      <c r="M66" s="1"/>
      <c r="N66" s="1"/>
    </row>
    <row r="67" spans="1:14" ht="15.5" x14ac:dyDescent="0.35">
      <c r="A67" s="1"/>
      <c r="B67" s="1"/>
      <c r="C67" s="1"/>
      <c r="D67" s="1"/>
      <c r="E67" s="1"/>
      <c r="F67" s="1"/>
      <c r="G67" s="1"/>
      <c r="H67" s="1"/>
      <c r="I67" s="1"/>
      <c r="J67" s="1"/>
      <c r="K67" s="1"/>
      <c r="L67" s="1"/>
      <c r="M67" s="1"/>
      <c r="N67" s="1"/>
    </row>
    <row r="68" spans="1:14" ht="15.5" x14ac:dyDescent="0.35">
      <c r="A68" s="1" t="s">
        <v>44</v>
      </c>
      <c r="B68" s="1"/>
      <c r="C68" s="1"/>
      <c r="D68" s="1"/>
      <c r="E68" s="1"/>
      <c r="F68" s="1"/>
      <c r="G68" s="1"/>
      <c r="H68" s="1"/>
      <c r="I68" s="1"/>
      <c r="J68" s="1"/>
      <c r="K68" s="1"/>
      <c r="L68" s="1"/>
      <c r="M68" s="1"/>
      <c r="N68" s="1"/>
    </row>
    <row r="69" spans="1:14" ht="15.5" x14ac:dyDescent="0.35">
      <c r="A69" s="1"/>
      <c r="B69" s="1"/>
      <c r="C69" s="1"/>
      <c r="D69" s="1"/>
      <c r="E69" s="1"/>
      <c r="F69" s="1"/>
      <c r="G69" s="1"/>
      <c r="H69" s="1"/>
      <c r="I69" s="1"/>
      <c r="J69" s="1"/>
      <c r="K69" s="1"/>
      <c r="L69" s="1"/>
      <c r="M69" s="1"/>
      <c r="N69" s="1"/>
    </row>
    <row r="70" spans="1:14" ht="16" thickBot="1" x14ac:dyDescent="0.4">
      <c r="A70" s="1"/>
      <c r="B70" s="2" t="s">
        <v>45</v>
      </c>
      <c r="C70" s="100" t="s">
        <v>46</v>
      </c>
      <c r="D70" s="100"/>
      <c r="E70" s="100"/>
      <c r="F70" s="100"/>
      <c r="G70" s="5" t="s">
        <v>47</v>
      </c>
      <c r="H70" s="1"/>
      <c r="I70" s="1"/>
      <c r="J70" s="1"/>
      <c r="K70" s="1"/>
      <c r="L70" s="1"/>
      <c r="M70" s="1"/>
      <c r="N70" s="1"/>
    </row>
    <row r="71" spans="1:14" ht="15.5" x14ac:dyDescent="0.35">
      <c r="A71" s="1"/>
      <c r="B71" s="5"/>
      <c r="C71" s="107" t="s">
        <v>48</v>
      </c>
      <c r="D71" s="107"/>
      <c r="E71" s="107"/>
      <c r="F71" s="107"/>
      <c r="G71" s="5"/>
      <c r="H71" s="1"/>
      <c r="I71" s="1"/>
      <c r="J71" s="1"/>
      <c r="K71" s="1"/>
      <c r="L71" s="1"/>
      <c r="M71" s="1"/>
      <c r="N71" s="1"/>
    </row>
    <row r="72" spans="1:14" ht="16" thickBot="1" x14ac:dyDescent="0.4">
      <c r="A72" s="1"/>
      <c r="B72" s="1"/>
      <c r="C72" s="1"/>
      <c r="D72" s="1"/>
      <c r="E72" s="1"/>
      <c r="F72" s="1"/>
      <c r="G72" s="1"/>
      <c r="H72" s="1"/>
      <c r="I72" s="1"/>
      <c r="J72" s="1"/>
      <c r="K72" s="1"/>
      <c r="L72" s="1"/>
      <c r="M72" s="1"/>
      <c r="N72" s="1"/>
    </row>
    <row r="73" spans="1:14" ht="15.5" x14ac:dyDescent="0.35">
      <c r="A73" s="17"/>
      <c r="B73" s="18"/>
      <c r="C73" s="18"/>
      <c r="D73" s="19"/>
      <c r="E73" s="17"/>
      <c r="F73" s="18"/>
      <c r="G73" s="18"/>
      <c r="H73" s="19"/>
      <c r="I73" s="1"/>
      <c r="J73" s="1"/>
      <c r="K73" s="1"/>
      <c r="L73" s="1"/>
      <c r="M73" s="1"/>
      <c r="N73" s="1"/>
    </row>
    <row r="74" spans="1:14" ht="15.5" x14ac:dyDescent="0.35">
      <c r="A74" s="20"/>
      <c r="B74" s="16" t="s">
        <v>27</v>
      </c>
      <c r="C74" s="1"/>
      <c r="D74" s="21"/>
      <c r="E74" s="20" t="s">
        <v>6</v>
      </c>
      <c r="F74" s="16" t="s">
        <v>28</v>
      </c>
      <c r="G74" s="1"/>
      <c r="H74" s="21"/>
      <c r="I74" s="1"/>
      <c r="J74" s="1"/>
      <c r="K74" s="1"/>
      <c r="L74" s="1"/>
      <c r="M74" s="1"/>
      <c r="N74" s="1"/>
    </row>
    <row r="75" spans="1:14" ht="16" thickBot="1" x14ac:dyDescent="0.4">
      <c r="A75" s="22" t="s">
        <v>49</v>
      </c>
      <c r="B75" s="30">
        <v>90</v>
      </c>
      <c r="C75" s="5" t="s">
        <v>50</v>
      </c>
      <c r="D75" s="21"/>
      <c r="E75" s="22" t="s">
        <v>49</v>
      </c>
      <c r="F75" s="30">
        <v>40</v>
      </c>
      <c r="G75" s="5" t="s">
        <v>50</v>
      </c>
      <c r="H75" s="21"/>
      <c r="I75" s="1"/>
      <c r="J75" s="1"/>
      <c r="K75" s="1"/>
      <c r="L75" s="1"/>
      <c r="M75" s="1"/>
      <c r="N75" s="1"/>
    </row>
    <row r="76" spans="1:14" ht="15.5" x14ac:dyDescent="0.35">
      <c r="A76" s="23"/>
      <c r="B76" s="8">
        <v>217</v>
      </c>
      <c r="C76" s="5"/>
      <c r="D76" s="21"/>
      <c r="E76" s="23"/>
      <c r="F76" s="8">
        <v>217</v>
      </c>
      <c r="G76" s="5"/>
      <c r="H76" s="21"/>
      <c r="I76" s="1"/>
      <c r="J76" s="1"/>
      <c r="K76" s="1"/>
      <c r="L76" s="1"/>
      <c r="M76" s="1"/>
      <c r="N76" s="1"/>
    </row>
    <row r="77" spans="1:14" ht="16" thickBot="1" x14ac:dyDescent="0.4">
      <c r="A77" s="24"/>
      <c r="B77" s="25" t="s">
        <v>45</v>
      </c>
      <c r="C77" s="26">
        <f>+(B75/B76)*100</f>
        <v>41.474654377880185</v>
      </c>
      <c r="D77" s="27" t="s">
        <v>51</v>
      </c>
      <c r="E77" s="24"/>
      <c r="F77" s="25" t="s">
        <v>45</v>
      </c>
      <c r="G77" s="26">
        <f>+(F75/F76)*100</f>
        <v>18.433179723502306</v>
      </c>
      <c r="H77" s="27" t="s">
        <v>51</v>
      </c>
      <c r="I77" s="1"/>
      <c r="J77" s="1"/>
      <c r="K77" s="1"/>
      <c r="L77" s="1"/>
      <c r="M77" s="1"/>
      <c r="N77" s="1"/>
    </row>
    <row r="78" spans="1:14" ht="15.5" x14ac:dyDescent="0.35">
      <c r="A78" s="17"/>
      <c r="B78" s="18"/>
      <c r="C78" s="18"/>
      <c r="D78" s="19"/>
      <c r="E78" s="17"/>
      <c r="F78" s="18"/>
      <c r="G78" s="18"/>
      <c r="H78" s="19"/>
      <c r="I78" s="1"/>
      <c r="J78" s="1"/>
      <c r="K78" s="1"/>
      <c r="L78" s="1"/>
      <c r="M78" s="1"/>
      <c r="N78" s="1"/>
    </row>
    <row r="79" spans="1:14" ht="15.5" x14ac:dyDescent="0.35">
      <c r="A79" s="20"/>
      <c r="B79" s="16" t="s">
        <v>29</v>
      </c>
      <c r="C79" s="1"/>
      <c r="D79" s="21"/>
      <c r="E79" s="20"/>
      <c r="F79" s="16" t="s">
        <v>30</v>
      </c>
      <c r="G79" s="1"/>
      <c r="H79" s="21"/>
      <c r="I79" s="1"/>
      <c r="J79" s="1"/>
      <c r="K79" s="1"/>
      <c r="L79" s="1"/>
      <c r="M79" s="1"/>
      <c r="N79" s="1"/>
    </row>
    <row r="80" spans="1:14" ht="16" thickBot="1" x14ac:dyDescent="0.4">
      <c r="A80" s="22" t="s">
        <v>49</v>
      </c>
      <c r="B80" s="30">
        <v>25</v>
      </c>
      <c r="C80" s="5" t="s">
        <v>50</v>
      </c>
      <c r="D80" s="21"/>
      <c r="E80" s="22" t="s">
        <v>49</v>
      </c>
      <c r="F80" s="30">
        <v>62</v>
      </c>
      <c r="G80" s="5" t="s">
        <v>50</v>
      </c>
      <c r="H80" s="21"/>
      <c r="I80" s="1"/>
      <c r="J80" s="1"/>
      <c r="K80" s="1"/>
      <c r="L80" s="1"/>
      <c r="M80" s="1"/>
      <c r="N80" s="1"/>
    </row>
    <row r="81" spans="1:14" ht="15.5" x14ac:dyDescent="0.35">
      <c r="A81" s="23"/>
      <c r="B81" s="8">
        <v>217</v>
      </c>
      <c r="C81" s="5"/>
      <c r="D81" s="21"/>
      <c r="E81" s="23"/>
      <c r="F81" s="8">
        <v>217</v>
      </c>
      <c r="G81" s="5"/>
      <c r="H81" s="21"/>
      <c r="I81" s="1"/>
      <c r="J81" s="1"/>
      <c r="K81" s="1"/>
      <c r="L81" s="1"/>
      <c r="M81" s="1"/>
      <c r="N81" s="1"/>
    </row>
    <row r="82" spans="1:14" ht="16" thickBot="1" x14ac:dyDescent="0.4">
      <c r="A82" s="24"/>
      <c r="B82" s="25" t="s">
        <v>45</v>
      </c>
      <c r="C82" s="28">
        <f>+(B80/B81)*100</f>
        <v>11.52073732718894</v>
      </c>
      <c r="D82" s="29" t="s">
        <v>51</v>
      </c>
      <c r="E82" s="24"/>
      <c r="F82" s="25" t="s">
        <v>45</v>
      </c>
      <c r="G82" s="26">
        <f>+(F80/F81)*100</f>
        <v>28.571428571428569</v>
      </c>
      <c r="H82" s="27" t="s">
        <v>51</v>
      </c>
      <c r="I82" s="1"/>
      <c r="J82" s="1"/>
      <c r="K82" s="1"/>
      <c r="L82" s="1"/>
      <c r="M82" s="1"/>
      <c r="N82" s="1"/>
    </row>
    <row r="83" spans="1:14" ht="15.5" x14ac:dyDescent="0.35">
      <c r="A83" s="1"/>
      <c r="B83" s="1"/>
      <c r="C83" s="1"/>
      <c r="D83" s="1"/>
      <c r="E83" s="1"/>
      <c r="F83" s="1"/>
      <c r="G83" s="1"/>
      <c r="H83" s="1"/>
      <c r="I83" s="1"/>
      <c r="J83" s="1"/>
      <c r="K83" s="1"/>
      <c r="L83" s="1"/>
      <c r="M83" s="1"/>
      <c r="N83" s="1"/>
    </row>
    <row r="84" spans="1:14" ht="48.75" customHeight="1" x14ac:dyDescent="0.35">
      <c r="A84" s="106" t="s">
        <v>52</v>
      </c>
      <c r="B84" s="106"/>
      <c r="C84" s="106"/>
      <c r="D84" s="106"/>
      <c r="E84" s="106"/>
      <c r="F84" s="106"/>
      <c r="G84" s="106"/>
      <c r="H84" s="106"/>
      <c r="I84" s="106"/>
      <c r="J84" s="106"/>
      <c r="K84" s="106"/>
      <c r="L84" s="1"/>
      <c r="M84" s="1"/>
      <c r="N84" s="1"/>
    </row>
    <row r="85" spans="1:14" ht="15.5" x14ac:dyDescent="0.35">
      <c r="A85" s="1"/>
      <c r="B85" s="1"/>
      <c r="C85" s="1"/>
      <c r="D85" s="1"/>
      <c r="E85" s="1"/>
      <c r="F85" s="1"/>
      <c r="G85" s="1"/>
      <c r="H85" s="1"/>
      <c r="I85" s="1"/>
      <c r="J85" s="1"/>
      <c r="K85" s="1"/>
      <c r="L85" s="1"/>
      <c r="M85" s="1"/>
      <c r="N85" s="1"/>
    </row>
    <row r="86" spans="1:14" ht="15.5" x14ac:dyDescent="0.35">
      <c r="A86" s="1"/>
      <c r="B86" s="1"/>
      <c r="C86" s="1"/>
      <c r="D86" s="1"/>
      <c r="E86" s="1"/>
      <c r="F86" s="1"/>
      <c r="G86" s="1"/>
      <c r="H86" s="1"/>
      <c r="I86" s="1"/>
      <c r="J86" s="1"/>
      <c r="K86" s="1"/>
      <c r="L86" s="1"/>
      <c r="M86" s="1"/>
      <c r="N86" s="1"/>
    </row>
    <row r="87" spans="1:14" ht="15.5" x14ac:dyDescent="0.35">
      <c r="A87" s="2" t="s">
        <v>53</v>
      </c>
      <c r="B87" s="1"/>
      <c r="C87" s="97" t="s">
        <v>36</v>
      </c>
      <c r="D87" s="97"/>
      <c r="E87" s="97"/>
      <c r="F87" s="97" t="s">
        <v>39</v>
      </c>
      <c r="G87" s="97"/>
      <c r="H87" s="97" t="s">
        <v>54</v>
      </c>
      <c r="I87" s="97"/>
      <c r="J87" s="1"/>
      <c r="K87" s="1"/>
      <c r="L87" s="1"/>
      <c r="M87" s="1"/>
      <c r="N87" s="1"/>
    </row>
    <row r="88" spans="1:14" ht="15.5" x14ac:dyDescent="0.35">
      <c r="A88" s="1"/>
      <c r="B88" s="1"/>
      <c r="C88" s="98" t="s">
        <v>55</v>
      </c>
      <c r="D88" s="98"/>
      <c r="E88" s="98"/>
      <c r="F88" s="98" t="s">
        <v>55</v>
      </c>
      <c r="G88" s="98"/>
      <c r="H88" s="135" t="s">
        <v>56</v>
      </c>
      <c r="I88" s="135"/>
      <c r="J88" s="1"/>
      <c r="K88" s="1"/>
      <c r="L88" s="1"/>
      <c r="M88" s="1"/>
      <c r="N88" s="1"/>
    </row>
    <row r="89" spans="1:14" ht="15.5" x14ac:dyDescent="0.35">
      <c r="A89" s="1"/>
      <c r="B89" s="1"/>
      <c r="C89" s="98" t="s">
        <v>55</v>
      </c>
      <c r="D89" s="98"/>
      <c r="E89" s="98"/>
      <c r="F89" s="99" t="s">
        <v>57</v>
      </c>
      <c r="G89" s="99"/>
      <c r="H89" s="135" t="s">
        <v>58</v>
      </c>
      <c r="I89" s="135"/>
      <c r="J89" s="1"/>
      <c r="K89" s="1"/>
      <c r="L89" s="1"/>
      <c r="M89" s="1"/>
      <c r="N89" s="1"/>
    </row>
    <row r="90" spans="1:14" ht="15.5" x14ac:dyDescent="0.35">
      <c r="A90" s="1"/>
      <c r="B90" s="1"/>
      <c r="C90" s="99" t="s">
        <v>57</v>
      </c>
      <c r="D90" s="99"/>
      <c r="E90" s="99"/>
      <c r="F90" s="98" t="s">
        <v>55</v>
      </c>
      <c r="G90" s="98"/>
      <c r="H90" s="135" t="s">
        <v>59</v>
      </c>
      <c r="I90" s="135"/>
      <c r="J90" s="1"/>
      <c r="K90" s="1"/>
      <c r="L90" s="1"/>
      <c r="M90" s="1"/>
      <c r="N90" s="1"/>
    </row>
    <row r="91" spans="1:14" ht="15.5" x14ac:dyDescent="0.35">
      <c r="A91" s="1"/>
      <c r="B91" s="1"/>
      <c r="C91" s="99" t="s">
        <v>57</v>
      </c>
      <c r="D91" s="99"/>
      <c r="E91" s="99"/>
      <c r="F91" s="99" t="s">
        <v>57</v>
      </c>
      <c r="G91" s="99"/>
      <c r="H91" s="135" t="s">
        <v>60</v>
      </c>
      <c r="I91" s="135"/>
      <c r="J91" s="1"/>
      <c r="K91" s="1"/>
      <c r="L91" s="1"/>
      <c r="M91" s="1"/>
      <c r="N91" s="1"/>
    </row>
    <row r="92" spans="1:14" ht="15.5" x14ac:dyDescent="0.35">
      <c r="A92" s="11" t="s">
        <v>61</v>
      </c>
      <c r="B92" s="1"/>
      <c r="C92" s="8"/>
      <c r="D92" s="8"/>
      <c r="E92" s="8"/>
      <c r="F92" s="8"/>
      <c r="G92" s="8"/>
      <c r="H92" s="9"/>
      <c r="I92" s="9"/>
      <c r="J92" s="1"/>
      <c r="K92" s="1"/>
      <c r="L92" s="1"/>
      <c r="M92" s="1"/>
      <c r="N92" s="1"/>
    </row>
    <row r="93" spans="1:14" ht="15.5" x14ac:dyDescent="0.35">
      <c r="A93" s="4" t="s">
        <v>7</v>
      </c>
      <c r="B93" s="60" t="s">
        <v>56</v>
      </c>
      <c r="C93" s="126" t="s">
        <v>62</v>
      </c>
      <c r="D93" s="126"/>
      <c r="E93" s="126"/>
      <c r="F93" s="126"/>
      <c r="G93" s="126"/>
      <c r="H93" s="126"/>
      <c r="I93" s="126"/>
      <c r="J93" s="126"/>
      <c r="K93" s="126"/>
      <c r="L93" s="126"/>
      <c r="M93" s="1"/>
      <c r="N93" s="1"/>
    </row>
    <row r="94" spans="1:14" ht="15.5" x14ac:dyDescent="0.35">
      <c r="A94" s="4" t="s">
        <v>7</v>
      </c>
      <c r="B94" s="60" t="s">
        <v>58</v>
      </c>
      <c r="C94" s="126" t="s">
        <v>63</v>
      </c>
      <c r="D94" s="126"/>
      <c r="E94" s="126"/>
      <c r="F94" s="126"/>
      <c r="G94" s="126"/>
      <c r="H94" s="126"/>
      <c r="I94" s="126"/>
      <c r="J94" s="126"/>
      <c r="K94" s="126"/>
      <c r="L94" s="126"/>
      <c r="M94" s="1"/>
      <c r="N94" s="1"/>
    </row>
    <row r="95" spans="1:14" ht="15.5" x14ac:dyDescent="0.35">
      <c r="A95" s="4" t="s">
        <v>7</v>
      </c>
      <c r="B95" s="60" t="s">
        <v>64</v>
      </c>
      <c r="C95" s="126" t="s">
        <v>65</v>
      </c>
      <c r="D95" s="126"/>
      <c r="E95" s="126"/>
      <c r="F95" s="126"/>
      <c r="G95" s="126"/>
      <c r="H95" s="126"/>
      <c r="I95" s="126"/>
      <c r="J95" s="126"/>
      <c r="K95" s="126"/>
      <c r="L95" s="126"/>
      <c r="M95" s="1"/>
      <c r="N95" s="1"/>
    </row>
    <row r="96" spans="1:14" ht="15.5" x14ac:dyDescent="0.35">
      <c r="A96" s="4" t="s">
        <v>7</v>
      </c>
      <c r="B96" s="60" t="s">
        <v>60</v>
      </c>
      <c r="C96" s="126" t="s">
        <v>66</v>
      </c>
      <c r="D96" s="126"/>
      <c r="E96" s="126"/>
      <c r="F96" s="126"/>
      <c r="G96" s="126"/>
      <c r="H96" s="126"/>
      <c r="I96" s="126"/>
      <c r="J96" s="126"/>
      <c r="K96" s="126"/>
      <c r="L96" s="126"/>
      <c r="M96" s="1"/>
      <c r="N96" s="1"/>
    </row>
    <row r="97" spans="1:14" ht="15.5" x14ac:dyDescent="0.35">
      <c r="A97" s="1"/>
      <c r="B97" s="1"/>
      <c r="C97" s="1"/>
      <c r="D97" s="1"/>
      <c r="E97" s="1"/>
      <c r="F97" s="1"/>
      <c r="G97" s="1"/>
      <c r="H97" s="1"/>
      <c r="I97" s="1"/>
      <c r="J97" s="1"/>
      <c r="K97" s="1"/>
      <c r="L97" s="1"/>
      <c r="M97" s="1"/>
      <c r="N97" s="1"/>
    </row>
    <row r="98" spans="1:14" ht="48.75" customHeight="1" thickBot="1" x14ac:dyDescent="0.4">
      <c r="A98" s="106" t="s">
        <v>67</v>
      </c>
      <c r="B98" s="106"/>
      <c r="C98" s="106"/>
      <c r="D98" s="106"/>
      <c r="E98" s="106"/>
      <c r="F98" s="106"/>
      <c r="G98" s="106"/>
      <c r="H98" s="106"/>
      <c r="I98" s="106"/>
      <c r="J98" s="106"/>
      <c r="K98" s="106"/>
      <c r="L98" s="1"/>
      <c r="M98" s="1"/>
      <c r="N98" s="1"/>
    </row>
    <row r="99" spans="1:14" ht="103.5" customHeight="1" x14ac:dyDescent="0.35">
      <c r="A99" s="1"/>
      <c r="B99" s="131" t="s">
        <v>68</v>
      </c>
      <c r="C99" s="132"/>
      <c r="D99" s="132"/>
      <c r="E99" s="132"/>
      <c r="F99" s="132"/>
      <c r="G99" s="132"/>
      <c r="H99" s="132"/>
      <c r="I99" s="133"/>
      <c r="J99" s="1"/>
      <c r="K99" s="1"/>
      <c r="L99" s="1"/>
      <c r="M99" s="1"/>
      <c r="N99" s="1"/>
    </row>
    <row r="100" spans="1:14" ht="15.5" x14ac:dyDescent="0.35">
      <c r="A100" s="1"/>
      <c r="B100" s="1"/>
      <c r="C100" s="1"/>
      <c r="D100" s="1"/>
      <c r="E100" s="1"/>
      <c r="F100" s="1"/>
      <c r="G100" s="1"/>
      <c r="H100" s="1"/>
      <c r="I100" s="1"/>
      <c r="J100" s="1"/>
      <c r="K100" s="1"/>
      <c r="L100" s="1"/>
      <c r="M100" s="1"/>
      <c r="N100" s="1"/>
    </row>
    <row r="101" spans="1:14" ht="15.5" x14ac:dyDescent="0.35">
      <c r="A101" s="1"/>
      <c r="B101" s="1"/>
      <c r="C101" s="1"/>
      <c r="D101" s="1"/>
      <c r="E101" s="1"/>
      <c r="F101" s="1"/>
      <c r="G101" s="31" t="s">
        <v>69</v>
      </c>
      <c r="H101" s="31" t="s">
        <v>70</v>
      </c>
      <c r="I101" s="31" t="s">
        <v>71</v>
      </c>
      <c r="J101" s="31" t="s">
        <v>72</v>
      </c>
      <c r="K101" s="1"/>
      <c r="L101" s="1"/>
      <c r="M101" s="1"/>
      <c r="N101" s="1"/>
    </row>
    <row r="102" spans="1:14" ht="15.5" x14ac:dyDescent="0.35">
      <c r="A102" s="1"/>
      <c r="B102" s="2" t="s">
        <v>73</v>
      </c>
      <c r="C102" s="5"/>
      <c r="D102" s="1"/>
      <c r="E102" s="128" t="s">
        <v>74</v>
      </c>
      <c r="F102" s="128"/>
      <c r="G102" s="32">
        <v>90</v>
      </c>
      <c r="H102" s="32">
        <v>630</v>
      </c>
      <c r="I102" s="32">
        <v>2700</v>
      </c>
      <c r="J102" s="32">
        <v>32850</v>
      </c>
      <c r="K102" s="1"/>
      <c r="L102" s="1"/>
      <c r="M102" s="1"/>
      <c r="N102" s="1"/>
    </row>
    <row r="103" spans="1:14" ht="15.5" x14ac:dyDescent="0.35">
      <c r="A103" s="1"/>
      <c r="B103" s="1"/>
      <c r="D103" s="1"/>
      <c r="E103" s="127" t="s">
        <v>75</v>
      </c>
      <c r="F103" s="127"/>
      <c r="G103" s="33">
        <f>3.99*G102</f>
        <v>359.1</v>
      </c>
      <c r="H103" s="33">
        <f>3.99*H102</f>
        <v>2513.7000000000003</v>
      </c>
      <c r="I103" s="33">
        <f>3.99*I102</f>
        <v>10773</v>
      </c>
      <c r="J103" s="34">
        <f>3.99*J102</f>
        <v>131071.5</v>
      </c>
      <c r="K103" s="1"/>
      <c r="L103" s="1"/>
      <c r="M103" s="1"/>
      <c r="N103" s="1"/>
    </row>
    <row r="104" spans="1:14" ht="15.5" x14ac:dyDescent="0.35">
      <c r="A104" s="1"/>
      <c r="B104" s="1"/>
      <c r="C104" s="1"/>
      <c r="D104" s="1"/>
      <c r="E104" s="1"/>
      <c r="F104" s="1"/>
      <c r="G104" s="1"/>
      <c r="H104" s="1"/>
      <c r="I104" s="1"/>
      <c r="J104" s="10" t="s">
        <v>76</v>
      </c>
      <c r="K104" s="10"/>
      <c r="L104" s="1"/>
      <c r="M104" s="1"/>
      <c r="N104" s="1"/>
    </row>
    <row r="105" spans="1:14" ht="15.5" x14ac:dyDescent="0.35">
      <c r="A105" s="1"/>
      <c r="B105" s="1"/>
      <c r="C105" s="1"/>
      <c r="D105" s="1"/>
      <c r="E105" s="1"/>
      <c r="F105" s="1"/>
      <c r="G105" s="1"/>
      <c r="H105" s="1"/>
      <c r="I105" s="1"/>
      <c r="J105" s="10" t="s">
        <v>77</v>
      </c>
      <c r="K105" s="10"/>
      <c r="L105" s="1"/>
      <c r="M105" s="1"/>
      <c r="N105" s="1"/>
    </row>
    <row r="107" spans="1:14" ht="62.25" customHeight="1" x14ac:dyDescent="0.35">
      <c r="A107" s="108"/>
      <c r="B107" s="109"/>
      <c r="C107" s="109"/>
      <c r="D107" s="109"/>
      <c r="E107" s="109"/>
      <c r="F107" s="109"/>
      <c r="G107" s="109"/>
      <c r="H107" s="109"/>
      <c r="I107" s="109"/>
      <c r="J107" s="109"/>
      <c r="K107" s="109"/>
      <c r="L107" s="109"/>
      <c r="M107" s="109"/>
      <c r="N107" s="110"/>
    </row>
  </sheetData>
  <mergeCells count="52">
    <mergeCell ref="E103:F103"/>
    <mergeCell ref="E102:F102"/>
    <mergeCell ref="C53:G55"/>
    <mergeCell ref="B99:I99"/>
    <mergeCell ref="A1:N1"/>
    <mergeCell ref="A98:K98"/>
    <mergeCell ref="H88:I88"/>
    <mergeCell ref="H89:I89"/>
    <mergeCell ref="H90:I90"/>
    <mergeCell ref="H91:I91"/>
    <mergeCell ref="C94:L94"/>
    <mergeCell ref="C93:L93"/>
    <mergeCell ref="C90:E90"/>
    <mergeCell ref="F90:G90"/>
    <mergeCell ref="H87:I87"/>
    <mergeCell ref="C65:E65"/>
    <mergeCell ref="A107:N107"/>
    <mergeCell ref="A2:N2"/>
    <mergeCell ref="A5:I5"/>
    <mergeCell ref="A9:H9"/>
    <mergeCell ref="A16:J16"/>
    <mergeCell ref="C28:D30"/>
    <mergeCell ref="A26:I26"/>
    <mergeCell ref="A41:K41"/>
    <mergeCell ref="C43:D45"/>
    <mergeCell ref="A51:K51"/>
    <mergeCell ref="B53:B55"/>
    <mergeCell ref="C96:L96"/>
    <mergeCell ref="C95:L95"/>
    <mergeCell ref="C91:E91"/>
    <mergeCell ref="F91:G91"/>
    <mergeCell ref="A84:K84"/>
    <mergeCell ref="C70:F70"/>
    <mergeCell ref="E46:E49"/>
    <mergeCell ref="F49:G49"/>
    <mergeCell ref="A61:K61"/>
    <mergeCell ref="C71:F71"/>
    <mergeCell ref="C87:E87"/>
    <mergeCell ref="F87:G87"/>
    <mergeCell ref="C88:E88"/>
    <mergeCell ref="C89:E89"/>
    <mergeCell ref="F88:G88"/>
    <mergeCell ref="F89:G89"/>
    <mergeCell ref="C18:C20"/>
    <mergeCell ref="I18:I20"/>
    <mergeCell ref="F48:G48"/>
    <mergeCell ref="E57:G57"/>
    <mergeCell ref="F43:G43"/>
    <mergeCell ref="F44:G44"/>
    <mergeCell ref="F45:G45"/>
    <mergeCell ref="F46:G46"/>
    <mergeCell ref="F47:G47"/>
  </mergeCells>
  <conditionalFormatting sqref="F46">
    <cfRule type="cellIs" dxfId="19" priority="11" operator="lessThan">
      <formula>$E$46</formula>
    </cfRule>
  </conditionalFormatting>
  <conditionalFormatting sqref="F46:G46">
    <cfRule type="top10" dxfId="18" priority="9" rank="4"/>
  </conditionalFormatting>
  <conditionalFormatting sqref="F47:F49">
    <cfRule type="cellIs" dxfId="17" priority="8" operator="lessThan">
      <formula>$E$46</formula>
    </cfRule>
  </conditionalFormatting>
  <conditionalFormatting sqref="F47:G49">
    <cfRule type="top10" dxfId="16" priority="7" rank="4"/>
  </conditionalFormatting>
  <conditionalFormatting sqref="F46:G49">
    <cfRule type="containsText" dxfId="15" priority="1" operator="containsText" text="ALTA">
      <formula>NOT(ISERROR(SEARCH("ALTA",F46)))</formula>
    </cfRule>
    <cfRule type="containsText" dxfId="14" priority="2" operator="containsText" text="BAJA">
      <formula>NOT(ISERROR(SEARCH("BAJA",F46)))</formula>
    </cfRule>
    <cfRule type="containsText" dxfId="13" priority="5" operator="containsText" text="RENTABLE">
      <formula>NOT(ISERROR(SEARCH("RENTABLE",F46)))</formula>
    </cfRule>
    <cfRule type="containsText" dxfId="12" priority="6" operator="containsText" text="NO RENTABLE">
      <formula>NOT(ISERROR(SEARCH("NO RENTABLE",F46)))</formula>
    </cfRule>
  </conditionalFormatting>
  <conditionalFormatting sqref="F47:F49">
    <cfRule type="cellIs" dxfId="11" priority="4" operator="lessThan">
      <formula>$E$46</formula>
    </cfRule>
  </conditionalFormatting>
  <conditionalFormatting sqref="F47:G49">
    <cfRule type="top10" dxfId="10" priority="3" rank="4"/>
  </conditionalFormatting>
  <pageMargins left="0.70866141732283472" right="0.70866141732283472" top="0.74803149606299213" bottom="0.74803149606299213" header="0.31496062992125984" footer="0.31496062992125984"/>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14A23189429B40BC4A0CD01ADD8035" ma:contentTypeVersion="10" ma:contentTypeDescription="Create a new document." ma:contentTypeScope="" ma:versionID="a61faa0bb34620d38bf90b5e342a689f">
  <xsd:schema xmlns:xsd="http://www.w3.org/2001/XMLSchema" xmlns:xs="http://www.w3.org/2001/XMLSchema" xmlns:p="http://schemas.microsoft.com/office/2006/metadata/properties" xmlns:ns3="66e31d53-96a3-40df-8a7a-1c3757c9fdfd" xmlns:ns4="335dd11e-4c07-462e-93a6-f909811938d7" targetNamespace="http://schemas.microsoft.com/office/2006/metadata/properties" ma:root="true" ma:fieldsID="b6c70f28a714b3f075d031981f8ae8bf" ns3:_="" ns4:_="">
    <xsd:import namespace="66e31d53-96a3-40df-8a7a-1c3757c9fdfd"/>
    <xsd:import namespace="335dd11e-4c07-462e-93a6-f909811938d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31d53-96a3-40df-8a7a-1c3757c9fd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dd11e-4c07-462e-93a6-f909811938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52F5A5-ABC9-4BAD-8696-2F81367F1A34}">
  <ds:schemaRefs>
    <ds:schemaRef ds:uri="http://schemas.microsoft.com/sharepoint/v3/contenttype/forms"/>
  </ds:schemaRefs>
</ds:datastoreItem>
</file>

<file path=customXml/itemProps2.xml><?xml version="1.0" encoding="utf-8"?>
<ds:datastoreItem xmlns:ds="http://schemas.openxmlformats.org/officeDocument/2006/customXml" ds:itemID="{E10CFC3A-D2E9-4E1A-8EEF-5A98C15FD7B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BAB0CCC-7971-4A39-B189-9D00E1060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31d53-96a3-40df-8a7a-1c3757c9fdfd"/>
    <ds:schemaRef ds:uri="335dd11e-4c07-462e-93a6-f909811938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DE USO</vt:lpstr>
      <vt:lpstr>INGENIERÍA DE MENÚ</vt:lpstr>
      <vt:lpstr>'INGENIERÍA DE MENÚ'!Área_de_impresión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guerra</dc:creator>
  <cp:keywords/>
  <dc:description/>
  <cp:lastModifiedBy>Soler, Luis-Miguel</cp:lastModifiedBy>
  <cp:revision/>
  <dcterms:created xsi:type="dcterms:W3CDTF">2020-04-27T17:34:55Z</dcterms:created>
  <dcterms:modified xsi:type="dcterms:W3CDTF">2021-05-31T18:38:43Z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0x0101000914A23189429B40BC4A0CD01ADD8035</vt:lpwstr>
  </property>
</Properties>
</file>